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828" windowWidth="23256" windowHeight="12588"/>
  </bookViews>
  <sheets>
    <sheet name="расчет 20.05.19" sheetId="38" r:id="rId1"/>
  </sheets>
  <definedNames>
    <definedName name="_xlnm._FilterDatabase" localSheetId="0" hidden="1">'расчет 20.05.19'!$A$5:$K$147</definedName>
  </definedNames>
  <calcPr calcId="145621"/>
</workbook>
</file>

<file path=xl/calcChain.xml><?xml version="1.0" encoding="utf-8"?>
<calcChain xmlns="http://schemas.openxmlformats.org/spreadsheetml/2006/main">
  <c r="K149" i="38" l="1"/>
  <c r="J141" i="38" l="1"/>
  <c r="K148" i="38" s="1"/>
  <c r="K154" i="38" l="1"/>
  <c r="K89" i="38"/>
  <c r="J98" i="38" l="1"/>
  <c r="K98" i="38" s="1"/>
  <c r="J131" i="38" l="1"/>
  <c r="K140" i="38" s="1"/>
  <c r="J113" i="38"/>
  <c r="K121" i="38" s="1"/>
  <c r="J122" i="38"/>
  <c r="K130" i="38" s="1"/>
  <c r="J82" i="38" l="1"/>
  <c r="K82" i="38" s="1"/>
  <c r="J75" i="38"/>
  <c r="K75" i="38" s="1"/>
  <c r="J68" i="38"/>
  <c r="K68" i="38" s="1"/>
  <c r="J59" i="38"/>
  <c r="K59" i="38" s="1"/>
  <c r="J46" i="38"/>
  <c r="K46" i="38" s="1"/>
  <c r="J40" i="38"/>
  <c r="K40" i="38" s="1"/>
  <c r="J17" i="38"/>
  <c r="K17" i="38" s="1"/>
  <c r="J26" i="38"/>
  <c r="K26" i="38" s="1"/>
  <c r="J7" i="38"/>
  <c r="K7" i="38" s="1"/>
  <c r="J53" i="38" l="1"/>
  <c r="J35" i="38"/>
  <c r="K35" i="38" l="1"/>
  <c r="K53" i="38"/>
  <c r="K152" i="38" l="1"/>
</calcChain>
</file>

<file path=xl/sharedStrings.xml><?xml version="1.0" encoding="utf-8"?>
<sst xmlns="http://schemas.openxmlformats.org/spreadsheetml/2006/main" count="228" uniqueCount="144">
  <si>
    <t>№ п\п</t>
  </si>
  <si>
    <t>Наименование объекта закупки</t>
  </si>
  <si>
    <t>Наименование и описание объекта закупки</t>
  </si>
  <si>
    <t>Ед. изм.</t>
  </si>
  <si>
    <t>шт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</si>
  <si>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</si>
  <si>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</si>
  <si>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</si>
  <si>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</si>
  <si>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</si>
  <si>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</si>
  <si>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Администрация</t>
  </si>
  <si>
    <t>Итого по виду товара</t>
  </si>
  <si>
    <t>Метод обоснования начальной (максимальной) цены: метод сопоставления розничных цен</t>
  </si>
  <si>
    <t xml:space="preserve">Способ размещения заказа: электронный аукцион </t>
  </si>
  <si>
    <t>Общее количество</t>
  </si>
  <si>
    <t>Наименование отдела (упр)</t>
  </si>
  <si>
    <t>22.29.25.000-00000014</t>
  </si>
  <si>
    <t>22.29.25.000-00000002</t>
  </si>
  <si>
    <t>Шт.</t>
  </si>
  <si>
    <t>Итого по виду товара </t>
  </si>
  <si>
    <t>Файл-вкладыш</t>
  </si>
  <si>
    <t>Средство корректирующее канцелярское</t>
  </si>
  <si>
    <t xml:space="preserve">Шт. </t>
  </si>
  <si>
    <t>адм</t>
  </si>
  <si>
    <t xml:space="preserve">25.71.11.120-00000004 </t>
  </si>
  <si>
    <t xml:space="preserve">Ножницы канцелярские остроконечные </t>
  </si>
  <si>
    <t>Единица измерения, штука</t>
  </si>
  <si>
    <t>Дополнительные характеристики:</t>
  </si>
  <si>
    <t>Поставщик 1: Коммерческое предложение от 27.03.2024 № УТ-2226
Поставщик 2: Коммерческое предложение от04.04.2024 № 413
Поставщик 3: Коммерческое предложение от 04.04.2024 № 356</t>
  </si>
  <si>
    <t>22.29.21.000-00000001</t>
  </si>
  <si>
    <t xml:space="preserve">Клейкая лента </t>
  </si>
  <si>
    <t>Длина намотки, метр, ≥ 30</t>
  </si>
  <si>
    <t>единица измерения , штука</t>
  </si>
  <si>
    <t>Клейкая лента</t>
  </si>
  <si>
    <t xml:space="preserve"> 22.29.21.000-00000002</t>
  </si>
  <si>
    <t>Вид,упаковочная</t>
  </si>
  <si>
    <t>Прозрачность, Прозрачная</t>
  </si>
  <si>
    <t>Тип,Односторонняя</t>
  </si>
  <si>
    <t>Цвет, бесцветный</t>
  </si>
  <si>
    <t>Ширина клейкой ленты, мм , ≥ 50</t>
  </si>
  <si>
    <t xml:space="preserve"> 20.59.59.900-00000003 </t>
  </si>
  <si>
    <t>Вид средства,жидкость</t>
  </si>
  <si>
    <t>Объем, мл, ≥ 18  и  &lt; 22</t>
  </si>
  <si>
    <t>единица измерения, штука</t>
  </si>
  <si>
    <t xml:space="preserve">22.29.25.000-00000016 </t>
  </si>
  <si>
    <t xml:space="preserve">Лоток для бумаги пластиковый </t>
  </si>
  <si>
    <t>Высота секции, мм , ≥ 60  и  &lt; 70</t>
  </si>
  <si>
    <t>Количество секций, 1</t>
  </si>
  <si>
    <t>Тип, горизонтальный</t>
  </si>
  <si>
    <t>Единица измерения , штука</t>
  </si>
  <si>
    <t>Количество секций,1</t>
  </si>
  <si>
    <t xml:space="preserve">Тип,вертикальный </t>
  </si>
  <si>
    <t>Ширина секции, мм ,≥ 90  и  &lt; 100</t>
  </si>
  <si>
    <t xml:space="preserve">22.29.25.000-00000008 </t>
  </si>
  <si>
    <t xml:space="preserve">Папка пластиковая  </t>
  </si>
  <si>
    <t>Тип - папка-скоросшиватель</t>
  </si>
  <si>
    <t>Формат - А4</t>
  </si>
  <si>
    <t>Ширина корешка, min, мм  - ≥ 15</t>
  </si>
  <si>
    <t>Единица измерения - штука</t>
  </si>
  <si>
    <t>механизм скоросшивателя - металлические усики</t>
  </si>
  <si>
    <t xml:space="preserve">Клейкие закладки пластиковые </t>
  </si>
  <si>
    <t>Шт</t>
  </si>
  <si>
    <t>22.29.25.000-00000054</t>
  </si>
  <si>
    <t xml:space="preserve">Вид -Глянцевый </t>
  </si>
  <si>
    <t>Количество файлов в упаковке - ≥ 100</t>
  </si>
  <si>
    <t>Плотность, мкм - ≥ 55  и  &lt; 65</t>
  </si>
  <si>
    <t>формат А4+</t>
  </si>
  <si>
    <t>Единица измерения - упаковка</t>
  </si>
  <si>
    <t xml:space="preserve"> 22.29.25.000-00000010</t>
  </si>
  <si>
    <t>Тип - папка-уголок</t>
  </si>
  <si>
    <t>Толшина материала, мкм - ≥ 180</t>
  </si>
  <si>
    <t xml:space="preserve">17.23.13.193-00000010 </t>
  </si>
  <si>
    <t xml:space="preserve">Папка картонная </t>
  </si>
  <si>
    <t>Механизм - Арочный</t>
  </si>
  <si>
    <t>Ширина корешка, max, мм - ≤ 70</t>
  </si>
  <si>
    <t>Ширина корешка, min, мм  - ≥ 50</t>
  </si>
  <si>
    <t xml:space="preserve">Единица измерения  - штука </t>
  </si>
  <si>
    <t>толщина картона, мм - ≥ 2</t>
  </si>
  <si>
    <t>Внешня сторона обтянута полипропиленовой пленкой - да</t>
  </si>
  <si>
    <t>цвет - серый</t>
  </si>
  <si>
    <t>Наличие на корешке пластикового кармана со сменной этикеткой для маркировки - да</t>
  </si>
  <si>
    <t>Наличие на корешке кольца для удобного захвата - да</t>
  </si>
  <si>
    <t>Нижние грани укреплены металлическим кантом - да</t>
  </si>
  <si>
    <t>Наличие специальных прорезей для фиксации папки в закрытом положении - да</t>
  </si>
  <si>
    <t>Тип - Папка-регистратор</t>
  </si>
  <si>
    <t>Архив</t>
  </si>
  <si>
    <t>17.23.13.193-00000006</t>
  </si>
  <si>
    <t>Папка картонная</t>
  </si>
  <si>
    <t>Способ фиксации - Завязка</t>
  </si>
  <si>
    <t>Тип - Папка архивная</t>
  </si>
  <si>
    <t>Дополнительные характеристики</t>
  </si>
  <si>
    <t>Обложка для переплета пластиковая</t>
  </si>
  <si>
    <t>Обложка цветная - Да</t>
  </si>
  <si>
    <t>Формат А4</t>
  </si>
  <si>
    <t>Тип обложки - Двусторонняя</t>
  </si>
  <si>
    <t>Цвет - Прозрачный</t>
  </si>
  <si>
    <t xml:space="preserve">22.29.25.000-00000025 </t>
  </si>
  <si>
    <t>Обложка для переплета картонная</t>
  </si>
  <si>
    <t>Количество штук в упаковке ≥ 100</t>
  </si>
  <si>
    <t xml:space="preserve"> Формат - А4</t>
  </si>
  <si>
    <t>Иммитация фактуры "кожа" - Да</t>
  </si>
  <si>
    <t>Цвет - Зеленый</t>
  </si>
  <si>
    <t>17.23.13.199-00000008</t>
  </si>
  <si>
    <t>Блокнот</t>
  </si>
  <si>
    <t>Тип крепления - Спираль либо пружина</t>
  </si>
  <si>
    <t>Формат листа - А5</t>
  </si>
  <si>
    <t>Материал обложки -картон</t>
  </si>
  <si>
    <t>Вид линовки - клетка</t>
  </si>
  <si>
    <t>17.23.13.191-00000002</t>
  </si>
  <si>
    <t>Ширина корешка, max, мм - ≤ 80</t>
  </si>
  <si>
    <t>Ширина корешка, min, мм  - ≥ 75</t>
  </si>
  <si>
    <t>Цвет - Черный</t>
  </si>
  <si>
    <t>Обоснование начальной максимальной цены канцерярских товаров 2024г</t>
  </si>
  <si>
    <t>Начальная (максимальная) цена контракта                                                                                                                                                                                                                                                                                                                                                                 148 234,65</t>
  </si>
  <si>
    <t>Цвет - бесцветный</t>
  </si>
  <si>
    <t>Тип - односторонняя</t>
  </si>
  <si>
    <t>Прозрачность - прозрачная</t>
  </si>
  <si>
    <t>Единица измерения: штука</t>
  </si>
  <si>
    <t>Вид лезвия: прямое</t>
  </si>
  <si>
    <t>Длина: max ≤ 220 мм</t>
  </si>
  <si>
    <t>Длина: min ≥210 мм</t>
  </si>
  <si>
    <t xml:space="preserve">Тип лезвия: остроконечное </t>
  </si>
  <si>
    <t xml:space="preserve">Материал лезвий: нержавеющая сталь </t>
  </si>
  <si>
    <t>Толщина стали лезвий,мм  ≥ 2,5</t>
  </si>
  <si>
    <t xml:space="preserve">Ширина клейкой ленты, мм   ≥ 19 </t>
  </si>
  <si>
    <t>единица измерения: штука</t>
  </si>
  <si>
    <t>Длина намотки, метр   ≥ 65</t>
  </si>
  <si>
    <t>Количество листов в упаковке, шт ≥ 200</t>
  </si>
  <si>
    <t>Количество цветов  ≥ 8</t>
  </si>
  <si>
    <t>Количество закладок одного цвета в упаковке  ≥ 25</t>
  </si>
  <si>
    <t>Ширина корешка, max, мм - ≤20</t>
  </si>
  <si>
    <t>Плотность картона,г/м2  ≥340 и &lt;380</t>
  </si>
  <si>
    <t>Ширина корешка, max мм ≤ 20</t>
  </si>
  <si>
    <t>Ширина корешка, min мм ≥ 15</t>
  </si>
  <si>
    <t>архив</t>
  </si>
  <si>
    <r>
      <rPr>
        <b/>
        <sz val="14"/>
        <rFont val="Times New Roman"/>
        <family val="1"/>
        <charset val="204"/>
      </rPr>
      <t xml:space="preserve">Вид </t>
    </r>
    <r>
      <rPr>
        <sz val="14"/>
        <rFont val="Times New Roman"/>
        <family val="1"/>
        <charset val="204"/>
      </rPr>
      <t>,канцелярская</t>
    </r>
  </si>
  <si>
    <r>
      <t xml:space="preserve">Количество штук в упаковке </t>
    </r>
    <r>
      <rPr>
        <sz val="14"/>
        <color rgb="FF000000"/>
        <rFont val="Calibri"/>
        <family val="2"/>
        <charset val="204"/>
      </rPr>
      <t>≥</t>
    </r>
    <r>
      <rPr>
        <sz val="14"/>
        <color rgb="FF000000"/>
        <rFont val="PT Astra Serif"/>
        <family val="1"/>
        <charset val="204"/>
      </rPr>
      <t xml:space="preserve"> 100</t>
    </r>
  </si>
  <si>
    <r>
      <t xml:space="preserve">Плотность пластика </t>
    </r>
    <r>
      <rPr>
        <sz val="14"/>
        <color rgb="FF000000"/>
        <rFont val="Calibri"/>
        <family val="2"/>
        <charset val="204"/>
      </rPr>
      <t>≥ 200</t>
    </r>
  </si>
  <si>
    <r>
      <t xml:space="preserve">Плотность картона,г/м2  </t>
    </r>
    <r>
      <rPr>
        <sz val="14"/>
        <color rgb="FF000000"/>
        <rFont val="Calibri"/>
        <family val="2"/>
        <charset val="204"/>
      </rPr>
      <t>≥230</t>
    </r>
  </si>
  <si>
    <r>
      <t xml:space="preserve">Количество листов </t>
    </r>
    <r>
      <rPr>
        <sz val="14"/>
        <color rgb="FF000000"/>
        <rFont val="Calibri"/>
        <family val="2"/>
        <charset val="204"/>
      </rPr>
      <t>≥</t>
    </r>
    <r>
      <rPr>
        <sz val="14"/>
        <color rgb="FF000000"/>
        <rFont val="PT Astra Serif"/>
        <family val="1"/>
        <charset val="204"/>
      </rPr>
      <t xml:space="preserve"> 80</t>
    </r>
  </si>
  <si>
    <t>Заведующий по АХР                                  Д.В. Питиримов</t>
  </si>
  <si>
    <t>Упаковка</t>
  </si>
  <si>
    <t>ИТОГО начальная (максимальная) цена контракта составляет 150 877 (сто пятьдесят тысяч восемьсот семьдесятс семь) рублей 95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</si>
</sst>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4"/>
      <color rgb="FF000000"/>
      <name val="PT Astra Serif"/>
      <family val="1"/>
      <charset val="204"/>
    </font>
    <font>
      <sz val="14"/>
      <color theme="1"/>
      <name val="Times New Roman"/>
      <family val="1"/>
      <charset val="204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sz val="14"/>
      <color rgb="FF000000"/>
      <name val="PT Astra Serif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1">
    <xf numFmtId="0" fontId="0" fillId="0" borderId="0" xfId="0"/>
    <xf numFmtId="0" fontId="2" fillId="0" borderId="0" xfId="0" applyFont="1"/>
    <xf numFmtId="0" fontId="2" fillId="0" borderId="23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Fill="1" applyBorder="1"/>
    <xf numFmtId="0" fontId="5" fillId="0" borderId="0" xfId="0" applyFont="1"/>
    <xf numFmtId="0" fontId="6" fillId="3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0" fontId="6" fillId="0" borderId="0" xfId="0" applyFont="1" applyFill="1" applyAlignment="1"/>
    <xf numFmtId="0" fontId="7" fillId="3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4" fillId="0" borderId="36" xfId="0" applyFont="1" applyBorder="1" applyAlignment="1">
      <alignment vertical="center"/>
    </xf>
    <xf numFmtId="0" fontId="7" fillId="0" borderId="0" xfId="0" applyFont="1" applyFill="1" applyAlignment="1"/>
    <xf numFmtId="0" fontId="8" fillId="0" borderId="24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Border="1"/>
    <xf numFmtId="0" fontId="4" fillId="0" borderId="19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right" vertical="center"/>
    </xf>
    <xf numFmtId="2" fontId="2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right" vertical="center"/>
    </xf>
    <xf numFmtId="2" fontId="2" fillId="0" borderId="1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5" fillId="0" borderId="7" xfId="0" applyFont="1" applyBorder="1"/>
    <xf numFmtId="0" fontId="11" fillId="0" borderId="42" xfId="0" applyFont="1" applyBorder="1" applyAlignment="1">
      <alignment vertical="center" wrapText="1"/>
    </xf>
    <xf numFmtId="2" fontId="3" fillId="0" borderId="10" xfId="0" applyNumberFormat="1" applyFont="1" applyBorder="1" applyAlignment="1">
      <alignment vertical="center"/>
    </xf>
    <xf numFmtId="0" fontId="4" fillId="0" borderId="42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top" wrapText="1"/>
    </xf>
    <xf numFmtId="0" fontId="9" fillId="0" borderId="32" xfId="0" applyFont="1" applyBorder="1" applyAlignment="1">
      <alignment vertical="top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9" fillId="0" borderId="7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4" fillId="0" borderId="20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3" xfId="0" applyFont="1" applyBorder="1" applyAlignment="1">
      <alignment vertical="center" wrapText="1"/>
    </xf>
    <xf numFmtId="0" fontId="8" fillId="0" borderId="41" xfId="0" applyFont="1" applyBorder="1" applyAlignment="1">
      <alignment vertical="center" wrapText="1"/>
    </xf>
    <xf numFmtId="0" fontId="2" fillId="0" borderId="26" xfId="0" applyFont="1" applyBorder="1" applyAlignment="1">
      <alignment horizontal="left" indent="1"/>
    </xf>
    <xf numFmtId="0" fontId="2" fillId="0" borderId="8" xfId="0" applyFont="1" applyBorder="1" applyAlignment="1">
      <alignment horizontal="left" indent="1"/>
    </xf>
    <xf numFmtId="0" fontId="2" fillId="0" borderId="27" xfId="0" applyFont="1" applyBorder="1" applyAlignment="1">
      <alignment horizontal="left" indent="1"/>
    </xf>
    <xf numFmtId="2" fontId="2" fillId="0" borderId="36" xfId="0" applyNumberFormat="1" applyFont="1" applyBorder="1" applyAlignment="1">
      <alignment horizontal="left" indent="1"/>
    </xf>
    <xf numFmtId="0" fontId="3" fillId="0" borderId="0" xfId="0" applyFont="1" applyAlignment="1">
      <alignment horizontal="right" vertical="center"/>
    </xf>
    <xf numFmtId="0" fontId="5" fillId="0" borderId="23" xfId="0" applyFont="1" applyBorder="1"/>
    <xf numFmtId="2" fontId="5" fillId="0" borderId="0" xfId="0" applyNumberFormat="1" applyFont="1"/>
    <xf numFmtId="2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right" vertical="center"/>
    </xf>
    <xf numFmtId="0" fontId="3" fillId="0" borderId="0" xfId="0" applyFont="1" applyBorder="1" applyAlignment="1">
      <alignment wrapText="1"/>
    </xf>
    <xf numFmtId="0" fontId="4" fillId="0" borderId="44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2" fontId="3" fillId="3" borderId="14" xfId="0" applyNumberFormat="1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3" fillId="0" borderId="43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6" fillId="3" borderId="8" xfId="0" applyFont="1" applyFill="1" applyBorder="1" applyAlignment="1"/>
    <xf numFmtId="0" fontId="3" fillId="3" borderId="8" xfId="0" applyFont="1" applyFill="1" applyBorder="1" applyAlignment="1"/>
    <xf numFmtId="0" fontId="6" fillId="3" borderId="4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vertical="center" wrapText="1"/>
    </xf>
    <xf numFmtId="0" fontId="6" fillId="3" borderId="6" xfId="1" applyFont="1" applyFill="1" applyBorder="1" applyAlignment="1">
      <alignment vertical="center" wrapText="1"/>
    </xf>
    <xf numFmtId="0" fontId="6" fillId="3" borderId="7" xfId="1" applyFont="1" applyFill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7"/>
  <sheetViews>
    <sheetView tabSelected="1" zoomScale="70" zoomScaleNormal="70" workbookViewId="0">
      <selection activeCell="O152" sqref="O152"/>
    </sheetView>
  </sheetViews>
  <sheetFormatPr defaultColWidth="9.109375" defaultRowHeight="18" x14ac:dyDescent="0.35"/>
  <cols>
    <col min="1" max="1" width="3.44140625" style="6" customWidth="1"/>
    <col min="2" max="2" width="16.5546875" style="91" customWidth="1"/>
    <col min="3" max="3" width="49.44140625" style="91" customWidth="1"/>
    <col min="4" max="4" width="20.109375" style="94" customWidth="1"/>
    <col min="5" max="5" width="12.5546875" style="94" customWidth="1"/>
    <col min="6" max="6" width="16.33203125" style="6" customWidth="1"/>
    <col min="7" max="7" width="11.88671875" style="95" customWidth="1"/>
    <col min="8" max="8" width="14" style="95" customWidth="1"/>
    <col min="9" max="9" width="16.6640625" style="95" customWidth="1"/>
    <col min="10" max="10" width="26.88671875" style="96" customWidth="1"/>
    <col min="11" max="11" width="16.44140625" style="96" customWidth="1"/>
    <col min="12" max="13" width="9.109375" style="6"/>
    <col min="14" max="14" width="14" style="6" customWidth="1"/>
    <col min="15" max="15" width="17.5546875" style="6" customWidth="1"/>
    <col min="16" max="16" width="10.6640625" style="6" customWidth="1"/>
    <col min="17" max="17" width="11.44140625" style="6" bestFit="1" customWidth="1"/>
    <col min="18" max="16384" width="9.109375" style="6"/>
  </cols>
  <sheetData>
    <row r="1" spans="1:12" x14ac:dyDescent="0.35">
      <c r="A1" s="128" t="s">
        <v>113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5"/>
    </row>
    <row r="2" spans="1:12" x14ac:dyDescent="0.3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"/>
    </row>
    <row r="3" spans="1:12" x14ac:dyDescent="0.35">
      <c r="A3" s="130" t="s">
        <v>13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1:12" x14ac:dyDescent="0.35">
      <c r="A4" s="132" t="s">
        <v>14</v>
      </c>
      <c r="B4" s="133"/>
      <c r="C4" s="133"/>
      <c r="D4" s="133"/>
      <c r="E4" s="133"/>
      <c r="F4" s="133"/>
      <c r="G4" s="133"/>
      <c r="H4" s="133"/>
      <c r="I4" s="133"/>
      <c r="J4" s="133"/>
      <c r="K4" s="7"/>
      <c r="L4" s="8"/>
    </row>
    <row r="5" spans="1:12" ht="15.75" customHeight="1" x14ac:dyDescent="0.35">
      <c r="A5" s="134" t="s">
        <v>0</v>
      </c>
      <c r="B5" s="134" t="s">
        <v>1</v>
      </c>
      <c r="C5" s="136" t="s">
        <v>2</v>
      </c>
      <c r="D5" s="136" t="s">
        <v>16</v>
      </c>
      <c r="E5" s="134" t="s">
        <v>3</v>
      </c>
      <c r="F5" s="138" t="s">
        <v>15</v>
      </c>
      <c r="G5" s="140" t="s">
        <v>5</v>
      </c>
      <c r="H5" s="141"/>
      <c r="I5" s="142"/>
      <c r="J5" s="126" t="s">
        <v>10</v>
      </c>
      <c r="K5" s="126" t="s">
        <v>9</v>
      </c>
      <c r="L5" s="9"/>
    </row>
    <row r="6" spans="1:12" ht="50.25" customHeight="1" thickBot="1" x14ac:dyDescent="0.4">
      <c r="A6" s="135"/>
      <c r="B6" s="135"/>
      <c r="C6" s="137"/>
      <c r="D6" s="137"/>
      <c r="E6" s="135"/>
      <c r="F6" s="139"/>
      <c r="G6" s="10" t="s">
        <v>6</v>
      </c>
      <c r="H6" s="10" t="s">
        <v>7</v>
      </c>
      <c r="I6" s="10" t="s">
        <v>8</v>
      </c>
      <c r="J6" s="127"/>
      <c r="K6" s="127"/>
      <c r="L6" s="11"/>
    </row>
    <row r="7" spans="1:12" ht="24" customHeight="1" x14ac:dyDescent="0.35">
      <c r="A7" s="116">
        <v>1</v>
      </c>
      <c r="B7" s="104" t="s">
        <v>25</v>
      </c>
      <c r="C7" s="12" t="s">
        <v>26</v>
      </c>
      <c r="D7" s="110" t="s">
        <v>11</v>
      </c>
      <c r="E7" s="116" t="s">
        <v>4</v>
      </c>
      <c r="F7" s="112">
        <v>40</v>
      </c>
      <c r="G7" s="100">
        <v>130</v>
      </c>
      <c r="H7" s="100">
        <v>141.80000000000001</v>
      </c>
      <c r="I7" s="100">
        <v>139.18</v>
      </c>
      <c r="J7" s="100">
        <f>ROUND((G7+H7+I7)/3,2)</f>
        <v>136.99</v>
      </c>
      <c r="K7" s="100">
        <f>J7*F7</f>
        <v>5479.6</v>
      </c>
      <c r="L7" s="13"/>
    </row>
    <row r="8" spans="1:12" ht="17.25" customHeight="1" x14ac:dyDescent="0.35">
      <c r="A8" s="117"/>
      <c r="B8" s="105"/>
      <c r="C8" s="14" t="s">
        <v>119</v>
      </c>
      <c r="D8" s="111"/>
      <c r="E8" s="117"/>
      <c r="F8" s="113"/>
      <c r="G8" s="101"/>
      <c r="H8" s="101"/>
      <c r="I8" s="101"/>
      <c r="J8" s="101"/>
      <c r="K8" s="101"/>
      <c r="L8" s="5"/>
    </row>
    <row r="9" spans="1:12" ht="15" customHeight="1" x14ac:dyDescent="0.35">
      <c r="A9" s="117"/>
      <c r="B9" s="105"/>
      <c r="C9" s="15" t="s">
        <v>120</v>
      </c>
      <c r="D9" s="111"/>
      <c r="E9" s="117"/>
      <c r="F9" s="113"/>
      <c r="G9" s="101"/>
      <c r="H9" s="101"/>
      <c r="I9" s="101"/>
      <c r="J9" s="101"/>
      <c r="K9" s="101"/>
      <c r="L9" s="5"/>
    </row>
    <row r="10" spans="1:12" ht="15" customHeight="1" x14ac:dyDescent="0.35">
      <c r="A10" s="117"/>
      <c r="B10" s="105"/>
      <c r="C10" s="15" t="s">
        <v>121</v>
      </c>
      <c r="D10" s="111"/>
      <c r="E10" s="117"/>
      <c r="F10" s="113"/>
      <c r="G10" s="101"/>
      <c r="H10" s="101"/>
      <c r="I10" s="101"/>
      <c r="J10" s="101"/>
      <c r="K10" s="101"/>
      <c r="L10" s="5"/>
    </row>
    <row r="11" spans="1:12" ht="15" customHeight="1" x14ac:dyDescent="0.35">
      <c r="A11" s="117"/>
      <c r="B11" s="105"/>
      <c r="C11" s="16" t="s">
        <v>122</v>
      </c>
      <c r="D11" s="111"/>
      <c r="E11" s="117"/>
      <c r="F11" s="113"/>
      <c r="G11" s="101"/>
      <c r="H11" s="101"/>
      <c r="I11" s="101"/>
      <c r="J11" s="101"/>
      <c r="K11" s="101"/>
      <c r="L11" s="5"/>
    </row>
    <row r="12" spans="1:12" ht="15" customHeight="1" x14ac:dyDescent="0.35">
      <c r="A12" s="117"/>
      <c r="B12" s="105"/>
      <c r="C12" s="16" t="s">
        <v>118</v>
      </c>
      <c r="D12" s="111"/>
      <c r="E12" s="117"/>
      <c r="F12" s="113"/>
      <c r="G12" s="101"/>
      <c r="H12" s="101"/>
      <c r="I12" s="101"/>
      <c r="J12" s="101"/>
      <c r="K12" s="101"/>
      <c r="L12" s="5"/>
    </row>
    <row r="13" spans="1:12" ht="15" customHeight="1" x14ac:dyDescent="0.35">
      <c r="A13" s="117"/>
      <c r="B13" s="105"/>
      <c r="C13" s="17" t="s">
        <v>28</v>
      </c>
      <c r="D13" s="111"/>
      <c r="E13" s="117"/>
      <c r="F13" s="113"/>
      <c r="G13" s="101"/>
      <c r="H13" s="101"/>
      <c r="I13" s="101"/>
      <c r="J13" s="101"/>
      <c r="K13" s="101"/>
      <c r="L13" s="5"/>
    </row>
    <row r="14" spans="1:12" ht="15" customHeight="1" x14ac:dyDescent="0.35">
      <c r="A14" s="117"/>
      <c r="B14" s="105"/>
      <c r="C14" s="14" t="s">
        <v>123</v>
      </c>
      <c r="D14" s="111"/>
      <c r="E14" s="117"/>
      <c r="F14" s="113"/>
      <c r="G14" s="101"/>
      <c r="H14" s="101"/>
      <c r="I14" s="101"/>
      <c r="J14" s="101"/>
      <c r="K14" s="101"/>
      <c r="L14" s="5"/>
    </row>
    <row r="15" spans="1:12" ht="15" customHeight="1" thickBot="1" x14ac:dyDescent="0.4">
      <c r="A15" s="117"/>
      <c r="B15" s="105"/>
      <c r="C15" s="14" t="s">
        <v>124</v>
      </c>
      <c r="D15" s="111"/>
      <c r="E15" s="117"/>
      <c r="F15" s="113"/>
      <c r="G15" s="101"/>
      <c r="H15" s="101"/>
      <c r="I15" s="101"/>
      <c r="J15" s="101"/>
      <c r="K15" s="101"/>
      <c r="L15" s="5"/>
    </row>
    <row r="16" spans="1:12" ht="28.5" customHeight="1" thickBot="1" x14ac:dyDescent="0.4">
      <c r="A16" s="143"/>
      <c r="B16" s="102" t="s">
        <v>12</v>
      </c>
      <c r="C16" s="151"/>
      <c r="D16" s="19"/>
      <c r="E16" s="20" t="s">
        <v>4</v>
      </c>
      <c r="F16" s="20">
        <v>40</v>
      </c>
      <c r="G16" s="21"/>
      <c r="H16" s="21"/>
      <c r="I16" s="21"/>
      <c r="J16" s="19"/>
      <c r="K16" s="22">
        <v>5479.6</v>
      </c>
      <c r="L16" s="5"/>
    </row>
    <row r="17" spans="1:17" ht="15" customHeight="1" x14ac:dyDescent="0.35">
      <c r="A17" s="155">
        <v>2</v>
      </c>
      <c r="B17" s="104" t="s">
        <v>30</v>
      </c>
      <c r="C17" s="23" t="s">
        <v>31</v>
      </c>
      <c r="D17" s="123" t="s">
        <v>11</v>
      </c>
      <c r="E17" s="116" t="s">
        <v>19</v>
      </c>
      <c r="F17" s="112">
        <v>200</v>
      </c>
      <c r="G17" s="108">
        <v>26</v>
      </c>
      <c r="H17" s="108">
        <v>28.36</v>
      </c>
      <c r="I17" s="108">
        <v>27.84</v>
      </c>
      <c r="J17" s="108">
        <f>ROUND((G17+H17+I17)/3,2)</f>
        <v>27.4</v>
      </c>
      <c r="K17" s="108">
        <f>F17*J17</f>
        <v>5480</v>
      </c>
      <c r="L17" s="24"/>
    </row>
    <row r="18" spans="1:17" ht="17.25" customHeight="1" x14ac:dyDescent="0.35">
      <c r="A18" s="156"/>
      <c r="B18" s="105"/>
      <c r="C18" s="16" t="s">
        <v>136</v>
      </c>
      <c r="D18" s="124"/>
      <c r="E18" s="117"/>
      <c r="F18" s="113"/>
      <c r="G18" s="109"/>
      <c r="H18" s="109"/>
      <c r="I18" s="109"/>
      <c r="J18" s="109"/>
      <c r="K18" s="109"/>
      <c r="L18" s="24"/>
    </row>
    <row r="19" spans="1:17" ht="18.75" customHeight="1" x14ac:dyDescent="0.35">
      <c r="A19" s="156"/>
      <c r="B19" s="105"/>
      <c r="C19" s="16" t="s">
        <v>32</v>
      </c>
      <c r="D19" s="124"/>
      <c r="E19" s="117"/>
      <c r="F19" s="113"/>
      <c r="G19" s="109"/>
      <c r="H19" s="109"/>
      <c r="I19" s="109"/>
      <c r="J19" s="109"/>
      <c r="K19" s="109"/>
      <c r="L19" s="24"/>
    </row>
    <row r="20" spans="1:17" ht="18.75" customHeight="1" x14ac:dyDescent="0.35">
      <c r="A20" s="156"/>
      <c r="B20" s="105"/>
      <c r="C20" s="16" t="s">
        <v>117</v>
      </c>
      <c r="D20" s="124"/>
      <c r="E20" s="117"/>
      <c r="F20" s="113"/>
      <c r="G20" s="109"/>
      <c r="H20" s="109"/>
      <c r="I20" s="109"/>
      <c r="J20" s="109"/>
      <c r="K20" s="109"/>
      <c r="L20" s="24"/>
    </row>
    <row r="21" spans="1:17" ht="17.25" customHeight="1" x14ac:dyDescent="0.35">
      <c r="A21" s="156"/>
      <c r="B21" s="105"/>
      <c r="C21" s="16" t="s">
        <v>115</v>
      </c>
      <c r="D21" s="124"/>
      <c r="E21" s="117"/>
      <c r="F21" s="113"/>
      <c r="G21" s="109"/>
      <c r="H21" s="109"/>
      <c r="I21" s="109"/>
      <c r="J21" s="109"/>
      <c r="K21" s="109"/>
      <c r="L21" s="24"/>
    </row>
    <row r="22" spans="1:17" ht="18.75" customHeight="1" x14ac:dyDescent="0.35">
      <c r="A22" s="156"/>
      <c r="B22" s="105"/>
      <c r="C22" s="16" t="s">
        <v>116</v>
      </c>
      <c r="D22" s="124"/>
      <c r="E22" s="117"/>
      <c r="F22" s="113"/>
      <c r="G22" s="109"/>
      <c r="H22" s="109"/>
      <c r="I22" s="109"/>
      <c r="J22" s="109"/>
      <c r="K22" s="109"/>
      <c r="L22" s="24"/>
    </row>
    <row r="23" spans="1:17" ht="15" customHeight="1" x14ac:dyDescent="0.35">
      <c r="A23" s="156"/>
      <c r="B23" s="105"/>
      <c r="C23" s="16" t="s">
        <v>125</v>
      </c>
      <c r="D23" s="124"/>
      <c r="E23" s="117"/>
      <c r="F23" s="113"/>
      <c r="G23" s="109"/>
      <c r="H23" s="109"/>
      <c r="I23" s="109"/>
      <c r="J23" s="109"/>
      <c r="K23" s="109"/>
      <c r="L23" s="24"/>
      <c r="P23" s="25"/>
      <c r="Q23" s="25"/>
    </row>
    <row r="24" spans="1:17" ht="15.75" customHeight="1" thickBot="1" x14ac:dyDescent="0.4">
      <c r="A24" s="156"/>
      <c r="B24" s="105"/>
      <c r="C24" s="16" t="s">
        <v>126</v>
      </c>
      <c r="D24" s="124"/>
      <c r="E24" s="117"/>
      <c r="F24" s="118"/>
      <c r="G24" s="109"/>
      <c r="H24" s="109"/>
      <c r="I24" s="109"/>
      <c r="J24" s="109"/>
      <c r="K24" s="109"/>
      <c r="L24" s="24"/>
    </row>
    <row r="25" spans="1:17" ht="21" customHeight="1" thickBot="1" x14ac:dyDescent="0.4">
      <c r="A25" s="157"/>
      <c r="B25" s="26" t="s">
        <v>20</v>
      </c>
      <c r="C25" s="18"/>
      <c r="D25" s="19"/>
      <c r="E25" s="20" t="s">
        <v>19</v>
      </c>
      <c r="F25" s="27">
        <v>200</v>
      </c>
      <c r="G25" s="28"/>
      <c r="H25" s="29"/>
      <c r="I25" s="29"/>
      <c r="J25" s="30"/>
      <c r="K25" s="31">
        <v>5480</v>
      </c>
      <c r="L25" s="24"/>
    </row>
    <row r="26" spans="1:17" ht="21" customHeight="1" x14ac:dyDescent="0.35">
      <c r="A26" s="114">
        <v>3</v>
      </c>
      <c r="B26" s="106" t="s">
        <v>35</v>
      </c>
      <c r="C26" s="23" t="s">
        <v>34</v>
      </c>
      <c r="D26" s="114" t="s">
        <v>11</v>
      </c>
      <c r="E26" s="116" t="s">
        <v>19</v>
      </c>
      <c r="F26" s="112">
        <v>50</v>
      </c>
      <c r="G26" s="108">
        <v>95</v>
      </c>
      <c r="H26" s="108">
        <v>103.63</v>
      </c>
      <c r="I26" s="108">
        <v>101.71</v>
      </c>
      <c r="J26" s="108">
        <f>ROUND((G26+H26+I26)/3,2)</f>
        <v>100.11</v>
      </c>
      <c r="K26" s="108">
        <f>F26*J26</f>
        <v>5005.5</v>
      </c>
      <c r="L26" s="24"/>
    </row>
    <row r="27" spans="1:17" ht="15" customHeight="1" x14ac:dyDescent="0.35">
      <c r="A27" s="115"/>
      <c r="B27" s="107"/>
      <c r="C27" s="16" t="s">
        <v>36</v>
      </c>
      <c r="D27" s="115"/>
      <c r="E27" s="117"/>
      <c r="F27" s="113"/>
      <c r="G27" s="109"/>
      <c r="H27" s="109"/>
      <c r="I27" s="109"/>
      <c r="J27" s="109"/>
      <c r="K27" s="109"/>
      <c r="L27" s="24"/>
    </row>
    <row r="28" spans="1:17" ht="22.5" customHeight="1" x14ac:dyDescent="0.35">
      <c r="A28" s="115"/>
      <c r="B28" s="107"/>
      <c r="C28" s="16" t="s">
        <v>127</v>
      </c>
      <c r="D28" s="115"/>
      <c r="E28" s="117"/>
      <c r="F28" s="113"/>
      <c r="G28" s="109"/>
      <c r="H28" s="109"/>
      <c r="I28" s="109"/>
      <c r="J28" s="109"/>
      <c r="K28" s="109"/>
      <c r="L28" s="24"/>
      <c r="P28" s="25"/>
      <c r="Q28" s="25"/>
    </row>
    <row r="29" spans="1:17" ht="15" customHeight="1" x14ac:dyDescent="0.35">
      <c r="A29" s="115"/>
      <c r="B29" s="107"/>
      <c r="C29" s="16" t="s">
        <v>37</v>
      </c>
      <c r="D29" s="115"/>
      <c r="E29" s="117"/>
      <c r="F29" s="113"/>
      <c r="G29" s="109"/>
      <c r="H29" s="109"/>
      <c r="I29" s="109"/>
      <c r="J29" s="109"/>
      <c r="K29" s="109"/>
      <c r="L29" s="24"/>
    </row>
    <row r="30" spans="1:17" ht="15" customHeight="1" x14ac:dyDescent="0.35">
      <c r="A30" s="115"/>
      <c r="B30" s="107"/>
      <c r="C30" s="16" t="s">
        <v>38</v>
      </c>
      <c r="D30" s="115"/>
      <c r="E30" s="117"/>
      <c r="F30" s="113"/>
      <c r="G30" s="109"/>
      <c r="H30" s="109"/>
      <c r="I30" s="109"/>
      <c r="J30" s="109"/>
      <c r="K30" s="109"/>
      <c r="L30" s="24"/>
    </row>
    <row r="31" spans="1:17" ht="15" customHeight="1" x14ac:dyDescent="0.35">
      <c r="A31" s="115"/>
      <c r="B31" s="107"/>
      <c r="C31" s="16" t="s">
        <v>39</v>
      </c>
      <c r="D31" s="115"/>
      <c r="E31" s="117"/>
      <c r="F31" s="113"/>
      <c r="G31" s="109"/>
      <c r="H31" s="109"/>
      <c r="I31" s="109"/>
      <c r="J31" s="109"/>
      <c r="K31" s="109"/>
      <c r="L31" s="24"/>
    </row>
    <row r="32" spans="1:17" ht="15" customHeight="1" x14ac:dyDescent="0.35">
      <c r="A32" s="115"/>
      <c r="B32" s="107"/>
      <c r="C32" s="16" t="s">
        <v>40</v>
      </c>
      <c r="D32" s="115"/>
      <c r="E32" s="117"/>
      <c r="F32" s="113"/>
      <c r="G32" s="109"/>
      <c r="H32" s="109"/>
      <c r="I32" s="109"/>
      <c r="J32" s="109"/>
      <c r="K32" s="109"/>
      <c r="L32" s="24"/>
    </row>
    <row r="33" spans="1:12" ht="15" customHeight="1" thickBot="1" x14ac:dyDescent="0.4">
      <c r="A33" s="115"/>
      <c r="B33" s="107"/>
      <c r="C33" s="16" t="s">
        <v>33</v>
      </c>
      <c r="D33" s="115"/>
      <c r="E33" s="152"/>
      <c r="F33" s="113"/>
      <c r="G33" s="125"/>
      <c r="H33" s="109"/>
      <c r="I33" s="109"/>
      <c r="J33" s="109"/>
      <c r="K33" s="109"/>
      <c r="L33" s="24"/>
    </row>
    <row r="34" spans="1:12" ht="24.75" customHeight="1" thickBot="1" x14ac:dyDescent="0.4">
      <c r="A34" s="158"/>
      <c r="B34" s="102" t="s">
        <v>12</v>
      </c>
      <c r="C34" s="151"/>
      <c r="D34" s="32"/>
      <c r="E34" s="33" t="s">
        <v>19</v>
      </c>
      <c r="F34" s="34">
        <v>50</v>
      </c>
      <c r="G34" s="35"/>
      <c r="H34" s="36"/>
      <c r="I34" s="36"/>
      <c r="J34" s="37"/>
      <c r="K34" s="38">
        <v>5005.5</v>
      </c>
      <c r="L34" s="24"/>
    </row>
    <row r="35" spans="1:12" ht="36.75" customHeight="1" x14ac:dyDescent="0.35">
      <c r="A35" s="146">
        <v>4</v>
      </c>
      <c r="B35" s="105" t="s">
        <v>41</v>
      </c>
      <c r="C35" s="66" t="s">
        <v>22</v>
      </c>
      <c r="D35" s="111" t="s">
        <v>11</v>
      </c>
      <c r="E35" s="116" t="s">
        <v>19</v>
      </c>
      <c r="F35" s="112">
        <v>100</v>
      </c>
      <c r="G35" s="108">
        <v>28</v>
      </c>
      <c r="H35" s="108">
        <v>30.54</v>
      </c>
      <c r="I35" s="108">
        <v>29.98</v>
      </c>
      <c r="J35" s="108">
        <f>ROUND((G35+H35+I35)/3,2)</f>
        <v>29.51</v>
      </c>
      <c r="K35" s="108">
        <f>F35*J35</f>
        <v>2951</v>
      </c>
      <c r="L35" s="24"/>
    </row>
    <row r="36" spans="1:12" ht="15.75" customHeight="1" x14ac:dyDescent="0.35">
      <c r="A36" s="147"/>
      <c r="B36" s="105"/>
      <c r="C36" s="16" t="s">
        <v>42</v>
      </c>
      <c r="D36" s="111"/>
      <c r="E36" s="117"/>
      <c r="F36" s="113"/>
      <c r="G36" s="109"/>
      <c r="H36" s="109"/>
      <c r="I36" s="109"/>
      <c r="J36" s="109"/>
      <c r="K36" s="109"/>
      <c r="L36" s="24"/>
    </row>
    <row r="37" spans="1:12" ht="15" customHeight="1" x14ac:dyDescent="0.35">
      <c r="A37" s="147"/>
      <c r="B37" s="105"/>
      <c r="C37" s="16" t="s">
        <v>43</v>
      </c>
      <c r="D37" s="111"/>
      <c r="E37" s="117"/>
      <c r="F37" s="113"/>
      <c r="G37" s="109"/>
      <c r="H37" s="109"/>
      <c r="I37" s="109"/>
      <c r="J37" s="109"/>
      <c r="K37" s="109"/>
      <c r="L37" s="24"/>
    </row>
    <row r="38" spans="1:12" ht="15" customHeight="1" thickBot="1" x14ac:dyDescent="0.4">
      <c r="A38" s="147"/>
      <c r="B38" s="105"/>
      <c r="C38" s="16" t="s">
        <v>44</v>
      </c>
      <c r="D38" s="111"/>
      <c r="E38" s="152"/>
      <c r="F38" s="118"/>
      <c r="G38" s="109"/>
      <c r="H38" s="109"/>
      <c r="I38" s="109"/>
      <c r="J38" s="109"/>
      <c r="K38" s="109"/>
      <c r="L38" s="24"/>
    </row>
    <row r="39" spans="1:12" ht="18.75" customHeight="1" thickBot="1" x14ac:dyDescent="0.4">
      <c r="A39" s="39"/>
      <c r="B39" s="102" t="s">
        <v>20</v>
      </c>
      <c r="C39" s="151"/>
      <c r="D39" s="32"/>
      <c r="E39" s="33" t="s">
        <v>19</v>
      </c>
      <c r="F39" s="27">
        <v>100</v>
      </c>
      <c r="G39" s="29"/>
      <c r="H39" s="29"/>
      <c r="I39" s="29"/>
      <c r="J39" s="30"/>
      <c r="K39" s="31">
        <v>2951</v>
      </c>
      <c r="L39" s="24"/>
    </row>
    <row r="40" spans="1:12" ht="18.75" customHeight="1" x14ac:dyDescent="0.35">
      <c r="A40" s="148">
        <v>5</v>
      </c>
      <c r="B40" s="162" t="s">
        <v>45</v>
      </c>
      <c r="C40" s="23" t="s">
        <v>46</v>
      </c>
      <c r="D40" s="110" t="s">
        <v>11</v>
      </c>
      <c r="E40" s="112" t="s">
        <v>19</v>
      </c>
      <c r="F40" s="112">
        <v>10</v>
      </c>
      <c r="G40" s="108">
        <v>320</v>
      </c>
      <c r="H40" s="108">
        <v>349.06</v>
      </c>
      <c r="I40" s="108">
        <v>342.59</v>
      </c>
      <c r="J40" s="108">
        <f>ROUND((G40+H40+I40)/3,2)</f>
        <v>337.22</v>
      </c>
      <c r="K40" s="108">
        <f>F40*J40</f>
        <v>3372.2000000000003</v>
      </c>
      <c r="L40" s="24"/>
    </row>
    <row r="41" spans="1:12" ht="16.5" customHeight="1" x14ac:dyDescent="0.35">
      <c r="A41" s="149"/>
      <c r="B41" s="163"/>
      <c r="C41" s="16" t="s">
        <v>47</v>
      </c>
      <c r="D41" s="111"/>
      <c r="E41" s="113"/>
      <c r="F41" s="113"/>
      <c r="G41" s="109"/>
      <c r="H41" s="109"/>
      <c r="I41" s="109"/>
      <c r="J41" s="109"/>
      <c r="K41" s="109"/>
      <c r="L41" s="24"/>
    </row>
    <row r="42" spans="1:12" ht="17.25" customHeight="1" x14ac:dyDescent="0.35">
      <c r="A42" s="149"/>
      <c r="B42" s="163"/>
      <c r="C42" s="40" t="s">
        <v>48</v>
      </c>
      <c r="D42" s="111"/>
      <c r="E42" s="113"/>
      <c r="F42" s="113"/>
      <c r="G42" s="109"/>
      <c r="H42" s="109"/>
      <c r="I42" s="109"/>
      <c r="J42" s="109"/>
      <c r="K42" s="109"/>
      <c r="L42" s="24"/>
    </row>
    <row r="43" spans="1:12" ht="14.25" customHeight="1" x14ac:dyDescent="0.35">
      <c r="A43" s="149"/>
      <c r="B43" s="163"/>
      <c r="C43" s="16" t="s">
        <v>49</v>
      </c>
      <c r="D43" s="111"/>
      <c r="E43" s="113"/>
      <c r="F43" s="113"/>
      <c r="G43" s="109"/>
      <c r="H43" s="109"/>
      <c r="I43" s="109"/>
      <c r="J43" s="109"/>
      <c r="K43" s="109"/>
      <c r="L43" s="24"/>
    </row>
    <row r="44" spans="1:12" ht="25.8" customHeight="1" thickBot="1" x14ac:dyDescent="0.4">
      <c r="A44" s="149"/>
      <c r="B44" s="163"/>
      <c r="C44" s="16" t="s">
        <v>50</v>
      </c>
      <c r="D44" s="111"/>
      <c r="E44" s="118"/>
      <c r="F44" s="118"/>
      <c r="G44" s="125"/>
      <c r="H44" s="125"/>
      <c r="I44" s="125"/>
      <c r="J44" s="125"/>
      <c r="K44" s="109"/>
      <c r="L44" s="24"/>
    </row>
    <row r="45" spans="1:12" ht="17.25" customHeight="1" thickBot="1" x14ac:dyDescent="0.4">
      <c r="A45" s="41"/>
      <c r="B45" s="102" t="s">
        <v>12</v>
      </c>
      <c r="C45" s="103"/>
      <c r="D45" s="32"/>
      <c r="E45" s="42" t="s">
        <v>19</v>
      </c>
      <c r="F45" s="43">
        <v>10</v>
      </c>
      <c r="G45" s="44"/>
      <c r="H45" s="45"/>
      <c r="I45" s="44"/>
      <c r="J45" s="46"/>
      <c r="K45" s="47">
        <v>3372.2</v>
      </c>
      <c r="L45" s="24"/>
    </row>
    <row r="46" spans="1:12" ht="17.25" customHeight="1" x14ac:dyDescent="0.35">
      <c r="A46" s="106">
        <v>6</v>
      </c>
      <c r="B46" s="104" t="s">
        <v>18</v>
      </c>
      <c r="C46" s="48" t="s">
        <v>61</v>
      </c>
      <c r="D46" s="110" t="s">
        <v>11</v>
      </c>
      <c r="E46" s="121" t="s">
        <v>62</v>
      </c>
      <c r="F46" s="121">
        <v>200</v>
      </c>
      <c r="G46" s="108">
        <v>71</v>
      </c>
      <c r="H46" s="108">
        <v>75.27</v>
      </c>
      <c r="I46" s="108">
        <v>73.87</v>
      </c>
      <c r="J46" s="108">
        <f>ROUND((G46+H46+I46)/3,2)</f>
        <v>73.38</v>
      </c>
      <c r="K46" s="108">
        <f>F46*J46</f>
        <v>14676</v>
      </c>
      <c r="L46" s="24"/>
    </row>
    <row r="47" spans="1:12" ht="17.25" customHeight="1" x14ac:dyDescent="0.35">
      <c r="A47" s="107"/>
      <c r="B47" s="105"/>
      <c r="C47" s="49" t="s">
        <v>128</v>
      </c>
      <c r="D47" s="111"/>
      <c r="E47" s="122"/>
      <c r="F47" s="122"/>
      <c r="G47" s="109"/>
      <c r="H47" s="109"/>
      <c r="I47" s="109"/>
      <c r="J47" s="109"/>
      <c r="K47" s="109"/>
      <c r="L47" s="24"/>
    </row>
    <row r="48" spans="1:12" ht="17.25" customHeight="1" x14ac:dyDescent="0.35">
      <c r="A48" s="107"/>
      <c r="B48" s="105"/>
      <c r="C48" s="49" t="s">
        <v>33</v>
      </c>
      <c r="D48" s="111"/>
      <c r="E48" s="122"/>
      <c r="F48" s="122"/>
      <c r="G48" s="109"/>
      <c r="H48" s="109"/>
      <c r="I48" s="109"/>
      <c r="J48" s="109"/>
      <c r="K48" s="109"/>
      <c r="L48" s="24"/>
    </row>
    <row r="49" spans="1:12" ht="17.25" customHeight="1" x14ac:dyDescent="0.35">
      <c r="A49" s="107"/>
      <c r="B49" s="105"/>
      <c r="C49" s="23" t="s">
        <v>28</v>
      </c>
      <c r="D49" s="111"/>
      <c r="E49" s="122"/>
      <c r="F49" s="122"/>
      <c r="G49" s="109"/>
      <c r="H49" s="109"/>
      <c r="I49" s="109"/>
      <c r="J49" s="109"/>
      <c r="K49" s="109"/>
      <c r="L49" s="24"/>
    </row>
    <row r="50" spans="1:12" ht="17.25" customHeight="1" x14ac:dyDescent="0.35">
      <c r="A50" s="107"/>
      <c r="B50" s="105"/>
      <c r="C50" s="16" t="s">
        <v>129</v>
      </c>
      <c r="D50" s="111"/>
      <c r="E50" s="122"/>
      <c r="F50" s="122"/>
      <c r="G50" s="109"/>
      <c r="H50" s="109"/>
      <c r="I50" s="109"/>
      <c r="J50" s="109"/>
      <c r="K50" s="109"/>
      <c r="L50" s="24"/>
    </row>
    <row r="51" spans="1:12" ht="33" customHeight="1" thickBot="1" x14ac:dyDescent="0.4">
      <c r="A51" s="107"/>
      <c r="B51" s="105"/>
      <c r="C51" s="16" t="s">
        <v>130</v>
      </c>
      <c r="D51" s="111"/>
      <c r="E51" s="122"/>
      <c r="F51" s="122"/>
      <c r="G51" s="109"/>
      <c r="H51" s="109"/>
      <c r="I51" s="109"/>
      <c r="J51" s="109"/>
      <c r="K51" s="109"/>
      <c r="L51" s="24"/>
    </row>
    <row r="52" spans="1:12" ht="17.25" customHeight="1" thickBot="1" x14ac:dyDescent="0.4">
      <c r="A52" s="144"/>
      <c r="B52" s="102" t="s">
        <v>12</v>
      </c>
      <c r="C52" s="103"/>
      <c r="D52" s="50"/>
      <c r="E52" s="34" t="s">
        <v>19</v>
      </c>
      <c r="F52" s="34">
        <v>200</v>
      </c>
      <c r="G52" s="29"/>
      <c r="H52" s="51"/>
      <c r="I52" s="29"/>
      <c r="J52" s="51"/>
      <c r="K52" s="31">
        <v>14676</v>
      </c>
      <c r="L52" s="24"/>
    </row>
    <row r="53" spans="1:12" ht="15" customHeight="1" x14ac:dyDescent="0.35">
      <c r="A53" s="148">
        <v>7</v>
      </c>
      <c r="B53" s="104" t="s">
        <v>17</v>
      </c>
      <c r="C53" s="23" t="s">
        <v>46</v>
      </c>
      <c r="D53" s="114" t="s">
        <v>11</v>
      </c>
      <c r="E53" s="112" t="s">
        <v>19</v>
      </c>
      <c r="F53" s="112">
        <v>10</v>
      </c>
      <c r="G53" s="108">
        <v>230</v>
      </c>
      <c r="H53" s="108">
        <v>250.88</v>
      </c>
      <c r="I53" s="108">
        <v>246.24</v>
      </c>
      <c r="J53" s="108">
        <f>ROUND((G53+H53+I53)/3,2)</f>
        <v>242.37</v>
      </c>
      <c r="K53" s="108">
        <f>F53*J53</f>
        <v>2423.6999999999998</v>
      </c>
      <c r="L53" s="24"/>
    </row>
    <row r="54" spans="1:12" ht="13.5" customHeight="1" x14ac:dyDescent="0.35">
      <c r="A54" s="149"/>
      <c r="B54" s="105"/>
      <c r="C54" s="16" t="s">
        <v>51</v>
      </c>
      <c r="D54" s="115"/>
      <c r="E54" s="113"/>
      <c r="F54" s="113"/>
      <c r="G54" s="109"/>
      <c r="H54" s="109"/>
      <c r="I54" s="109"/>
      <c r="J54" s="109"/>
      <c r="K54" s="109"/>
      <c r="L54" s="24"/>
    </row>
    <row r="55" spans="1:12" ht="15.75" customHeight="1" x14ac:dyDescent="0.35">
      <c r="A55" s="149"/>
      <c r="B55" s="105"/>
      <c r="C55" s="16" t="s">
        <v>52</v>
      </c>
      <c r="D55" s="115"/>
      <c r="E55" s="113"/>
      <c r="F55" s="113"/>
      <c r="G55" s="109"/>
      <c r="H55" s="109"/>
      <c r="I55" s="109"/>
      <c r="J55" s="109"/>
      <c r="K55" s="109"/>
      <c r="L55" s="24"/>
    </row>
    <row r="56" spans="1:12" ht="15" customHeight="1" x14ac:dyDescent="0.35">
      <c r="A56" s="149"/>
      <c r="B56" s="105"/>
      <c r="C56" s="16" t="s">
        <v>53</v>
      </c>
      <c r="D56" s="115"/>
      <c r="E56" s="113"/>
      <c r="F56" s="113"/>
      <c r="G56" s="109"/>
      <c r="H56" s="109"/>
      <c r="I56" s="109"/>
      <c r="J56" s="109"/>
      <c r="K56" s="109"/>
      <c r="L56" s="24"/>
    </row>
    <row r="57" spans="1:12" ht="15" customHeight="1" thickBot="1" x14ac:dyDescent="0.4">
      <c r="A57" s="149"/>
      <c r="B57" s="105"/>
      <c r="C57" s="16" t="s">
        <v>27</v>
      </c>
      <c r="D57" s="115"/>
      <c r="E57" s="113"/>
      <c r="F57" s="113"/>
      <c r="G57" s="109"/>
      <c r="H57" s="109"/>
      <c r="I57" s="109"/>
      <c r="J57" s="109"/>
      <c r="K57" s="109"/>
      <c r="L57" s="24"/>
    </row>
    <row r="58" spans="1:12" ht="15" customHeight="1" thickBot="1" x14ac:dyDescent="0.4">
      <c r="A58" s="39"/>
      <c r="B58" s="165" t="s">
        <v>12</v>
      </c>
      <c r="C58" s="166"/>
      <c r="D58" s="52"/>
      <c r="E58" s="43" t="s">
        <v>19</v>
      </c>
      <c r="F58" s="43">
        <v>10</v>
      </c>
      <c r="G58" s="29"/>
      <c r="H58" s="29"/>
      <c r="I58" s="29"/>
      <c r="J58" s="30"/>
      <c r="K58" s="31">
        <v>2423.6999999999998</v>
      </c>
      <c r="L58" s="24"/>
    </row>
    <row r="59" spans="1:12" ht="15" customHeight="1" x14ac:dyDescent="0.35">
      <c r="A59" s="148">
        <v>8</v>
      </c>
      <c r="B59" s="104" t="s">
        <v>54</v>
      </c>
      <c r="C59" s="23" t="s">
        <v>55</v>
      </c>
      <c r="D59" s="110" t="s">
        <v>11</v>
      </c>
      <c r="E59" s="112" t="s">
        <v>23</v>
      </c>
      <c r="F59" s="153">
        <v>100</v>
      </c>
      <c r="G59" s="108">
        <v>16</v>
      </c>
      <c r="H59" s="108">
        <v>16.36</v>
      </c>
      <c r="I59" s="108">
        <v>16.059999999999999</v>
      </c>
      <c r="J59" s="108">
        <f>ROUND((G59+H59+I59)/3,2)</f>
        <v>16.14</v>
      </c>
      <c r="K59" s="108">
        <f>F59*J59</f>
        <v>1614</v>
      </c>
      <c r="L59" s="24"/>
    </row>
    <row r="60" spans="1:12" ht="17.25" customHeight="1" x14ac:dyDescent="0.35">
      <c r="A60" s="149"/>
      <c r="B60" s="105"/>
      <c r="C60" s="16" t="s">
        <v>56</v>
      </c>
      <c r="D60" s="111"/>
      <c r="E60" s="113"/>
      <c r="F60" s="154"/>
      <c r="G60" s="109"/>
      <c r="H60" s="109"/>
      <c r="I60" s="109"/>
      <c r="J60" s="109"/>
      <c r="K60" s="109"/>
      <c r="L60" s="24"/>
    </row>
    <row r="61" spans="1:12" ht="15" customHeight="1" x14ac:dyDescent="0.35">
      <c r="A61" s="149"/>
      <c r="B61" s="105"/>
      <c r="C61" s="16" t="s">
        <v>57</v>
      </c>
      <c r="D61" s="111"/>
      <c r="E61" s="113"/>
      <c r="F61" s="154"/>
      <c r="G61" s="109"/>
      <c r="H61" s="109"/>
      <c r="I61" s="109"/>
      <c r="J61" s="109"/>
      <c r="K61" s="109"/>
      <c r="L61" s="24"/>
    </row>
    <row r="62" spans="1:12" ht="16.5" customHeight="1" x14ac:dyDescent="0.35">
      <c r="A62" s="149"/>
      <c r="B62" s="105"/>
      <c r="C62" s="16" t="s">
        <v>131</v>
      </c>
      <c r="D62" s="111"/>
      <c r="E62" s="113"/>
      <c r="F62" s="154"/>
      <c r="G62" s="109"/>
      <c r="H62" s="109"/>
      <c r="I62" s="109"/>
      <c r="J62" s="109"/>
      <c r="K62" s="109"/>
      <c r="L62" s="24"/>
    </row>
    <row r="63" spans="1:12" ht="15" customHeight="1" x14ac:dyDescent="0.35">
      <c r="A63" s="149"/>
      <c r="B63" s="105"/>
      <c r="C63" s="16" t="s">
        <v>58</v>
      </c>
      <c r="D63" s="111"/>
      <c r="E63" s="113"/>
      <c r="F63" s="154"/>
      <c r="G63" s="109"/>
      <c r="H63" s="109"/>
      <c r="I63" s="109"/>
      <c r="J63" s="109"/>
      <c r="K63" s="109"/>
      <c r="L63" s="24"/>
    </row>
    <row r="64" spans="1:12" ht="15" customHeight="1" x14ac:dyDescent="0.35">
      <c r="A64" s="149"/>
      <c r="B64" s="105"/>
      <c r="C64" s="16" t="s">
        <v>59</v>
      </c>
      <c r="D64" s="111"/>
      <c r="E64" s="113"/>
      <c r="F64" s="154"/>
      <c r="G64" s="109"/>
      <c r="H64" s="109"/>
      <c r="I64" s="109"/>
      <c r="J64" s="109"/>
      <c r="K64" s="109"/>
      <c r="L64" s="24"/>
    </row>
    <row r="65" spans="1:12" ht="14.25" customHeight="1" x14ac:dyDescent="0.35">
      <c r="A65" s="149"/>
      <c r="B65" s="105"/>
      <c r="C65" s="23" t="s">
        <v>28</v>
      </c>
      <c r="D65" s="111"/>
      <c r="E65" s="113"/>
      <c r="F65" s="154"/>
      <c r="G65" s="109"/>
      <c r="H65" s="109"/>
      <c r="I65" s="109"/>
      <c r="J65" s="109"/>
      <c r="K65" s="109"/>
      <c r="L65" s="24"/>
    </row>
    <row r="66" spans="1:12" ht="35.25" customHeight="1" thickBot="1" x14ac:dyDescent="0.4">
      <c r="A66" s="149"/>
      <c r="B66" s="150"/>
      <c r="C66" s="54" t="s">
        <v>60</v>
      </c>
      <c r="D66" s="119"/>
      <c r="E66" s="164"/>
      <c r="F66" s="154"/>
      <c r="G66" s="120"/>
      <c r="H66" s="120"/>
      <c r="I66" s="120"/>
      <c r="J66" s="120"/>
      <c r="K66" s="120"/>
      <c r="L66" s="24"/>
    </row>
    <row r="67" spans="1:12" ht="15" customHeight="1" thickBot="1" x14ac:dyDescent="0.4">
      <c r="A67" s="55"/>
      <c r="B67" s="102" t="s">
        <v>20</v>
      </c>
      <c r="C67" s="103"/>
      <c r="D67" s="32"/>
      <c r="E67" s="56" t="s">
        <v>19</v>
      </c>
      <c r="F67" s="34">
        <v>100</v>
      </c>
      <c r="G67" s="44"/>
      <c r="H67" s="44"/>
      <c r="I67" s="44"/>
      <c r="J67" s="46"/>
      <c r="K67" s="47">
        <v>1614</v>
      </c>
      <c r="L67" s="24"/>
    </row>
    <row r="68" spans="1:12" ht="15" customHeight="1" x14ac:dyDescent="0.35">
      <c r="A68" s="106">
        <v>9</v>
      </c>
      <c r="B68" s="104" t="s">
        <v>63</v>
      </c>
      <c r="C68" s="48" t="s">
        <v>21</v>
      </c>
      <c r="D68" s="110" t="s">
        <v>11</v>
      </c>
      <c r="E68" s="112" t="s">
        <v>142</v>
      </c>
      <c r="F68" s="112">
        <v>10</v>
      </c>
      <c r="G68" s="108">
        <v>560</v>
      </c>
      <c r="H68" s="108">
        <v>610.85</v>
      </c>
      <c r="I68" s="108">
        <v>599.54</v>
      </c>
      <c r="J68" s="108">
        <f>ROUND((G68+H68+I68)/3,2)</f>
        <v>590.13</v>
      </c>
      <c r="K68" s="108">
        <f>F68*J68</f>
        <v>5901.3</v>
      </c>
      <c r="L68" s="24"/>
    </row>
    <row r="69" spans="1:12" ht="15" customHeight="1" x14ac:dyDescent="0.35">
      <c r="A69" s="107"/>
      <c r="B69" s="105"/>
      <c r="C69" s="57" t="s">
        <v>64</v>
      </c>
      <c r="D69" s="111"/>
      <c r="E69" s="113"/>
      <c r="F69" s="113"/>
      <c r="G69" s="109"/>
      <c r="H69" s="109"/>
      <c r="I69" s="109"/>
      <c r="J69" s="109"/>
      <c r="K69" s="109"/>
      <c r="L69" s="24"/>
    </row>
    <row r="70" spans="1:12" ht="15" customHeight="1" x14ac:dyDescent="0.35">
      <c r="A70" s="107"/>
      <c r="B70" s="105"/>
      <c r="C70" s="58" t="s">
        <v>65</v>
      </c>
      <c r="D70" s="111"/>
      <c r="E70" s="113"/>
      <c r="F70" s="113"/>
      <c r="G70" s="109"/>
      <c r="H70" s="109"/>
      <c r="I70" s="109"/>
      <c r="J70" s="109"/>
      <c r="K70" s="109"/>
      <c r="L70" s="24"/>
    </row>
    <row r="71" spans="1:12" ht="15" customHeight="1" x14ac:dyDescent="0.35">
      <c r="A71" s="107"/>
      <c r="B71" s="105"/>
      <c r="C71" s="16" t="s">
        <v>66</v>
      </c>
      <c r="D71" s="111"/>
      <c r="E71" s="113"/>
      <c r="F71" s="113"/>
      <c r="G71" s="109"/>
      <c r="H71" s="109"/>
      <c r="I71" s="109"/>
      <c r="J71" s="109"/>
      <c r="K71" s="109"/>
      <c r="L71" s="24"/>
    </row>
    <row r="72" spans="1:12" ht="15" customHeight="1" x14ac:dyDescent="0.35">
      <c r="A72" s="107"/>
      <c r="B72" s="105"/>
      <c r="C72" s="16" t="s">
        <v>67</v>
      </c>
      <c r="D72" s="111"/>
      <c r="E72" s="113"/>
      <c r="F72" s="113"/>
      <c r="G72" s="109"/>
      <c r="H72" s="109"/>
      <c r="I72" s="109"/>
      <c r="J72" s="109"/>
      <c r="K72" s="109"/>
      <c r="L72" s="24"/>
    </row>
    <row r="73" spans="1:12" ht="15" customHeight="1" thickBot="1" x14ac:dyDescent="0.4">
      <c r="A73" s="107"/>
      <c r="B73" s="105"/>
      <c r="C73" s="59" t="s">
        <v>68</v>
      </c>
      <c r="D73" s="111"/>
      <c r="E73" s="113"/>
      <c r="F73" s="113"/>
      <c r="G73" s="109"/>
      <c r="H73" s="109"/>
      <c r="I73" s="109"/>
      <c r="J73" s="109"/>
      <c r="K73" s="109"/>
      <c r="L73" s="24"/>
    </row>
    <row r="74" spans="1:12" ht="15" customHeight="1" thickBot="1" x14ac:dyDescent="0.4">
      <c r="A74" s="55"/>
      <c r="B74" s="102" t="s">
        <v>20</v>
      </c>
      <c r="C74" s="159"/>
      <c r="D74" s="32"/>
      <c r="E74" s="34" t="s">
        <v>19</v>
      </c>
      <c r="F74" s="34">
        <v>10</v>
      </c>
      <c r="G74" s="29"/>
      <c r="H74" s="29"/>
      <c r="I74" s="29"/>
      <c r="J74" s="30"/>
      <c r="K74" s="31">
        <v>5901.3</v>
      </c>
      <c r="L74" s="24"/>
    </row>
    <row r="75" spans="1:12" ht="15" customHeight="1" x14ac:dyDescent="0.35">
      <c r="A75" s="114">
        <v>10</v>
      </c>
      <c r="B75" s="106" t="s">
        <v>69</v>
      </c>
      <c r="C75" s="48" t="s">
        <v>55</v>
      </c>
      <c r="D75" s="110" t="s">
        <v>11</v>
      </c>
      <c r="E75" s="112" t="s">
        <v>19</v>
      </c>
      <c r="F75" s="112">
        <v>300</v>
      </c>
      <c r="G75" s="108">
        <v>16</v>
      </c>
      <c r="H75" s="108">
        <v>17.45</v>
      </c>
      <c r="I75" s="108">
        <v>17.13</v>
      </c>
      <c r="J75" s="108">
        <f>ROUND((G75+H75+I75)/3,2)</f>
        <v>16.86</v>
      </c>
      <c r="K75" s="108">
        <f>F75*J75</f>
        <v>5058</v>
      </c>
      <c r="L75" s="24"/>
    </row>
    <row r="76" spans="1:12" ht="15" customHeight="1" x14ac:dyDescent="0.35">
      <c r="A76" s="115"/>
      <c r="B76" s="107"/>
      <c r="C76" s="16" t="s">
        <v>70</v>
      </c>
      <c r="D76" s="111"/>
      <c r="E76" s="113"/>
      <c r="F76" s="113"/>
      <c r="G76" s="109"/>
      <c r="H76" s="109"/>
      <c r="I76" s="109"/>
      <c r="J76" s="109"/>
      <c r="K76" s="109"/>
      <c r="L76" s="24"/>
    </row>
    <row r="77" spans="1:12" ht="15" customHeight="1" x14ac:dyDescent="0.35">
      <c r="A77" s="115"/>
      <c r="B77" s="107"/>
      <c r="C77" s="16" t="s">
        <v>57</v>
      </c>
      <c r="D77" s="111"/>
      <c r="E77" s="113"/>
      <c r="F77" s="113"/>
      <c r="G77" s="109"/>
      <c r="H77" s="109"/>
      <c r="I77" s="109"/>
      <c r="J77" s="109"/>
      <c r="K77" s="109"/>
      <c r="L77" s="24"/>
    </row>
    <row r="78" spans="1:12" ht="15" customHeight="1" x14ac:dyDescent="0.35">
      <c r="A78" s="115"/>
      <c r="B78" s="107"/>
      <c r="C78" s="16" t="s">
        <v>59</v>
      </c>
      <c r="D78" s="111"/>
      <c r="E78" s="113"/>
      <c r="F78" s="113"/>
      <c r="G78" s="109"/>
      <c r="H78" s="109"/>
      <c r="I78" s="109"/>
      <c r="J78" s="109"/>
      <c r="K78" s="109"/>
      <c r="L78" s="24"/>
    </row>
    <row r="79" spans="1:12" ht="15" customHeight="1" x14ac:dyDescent="0.35">
      <c r="A79" s="115"/>
      <c r="B79" s="107"/>
      <c r="C79" s="23" t="s">
        <v>28</v>
      </c>
      <c r="D79" s="111"/>
      <c r="E79" s="113"/>
      <c r="F79" s="113"/>
      <c r="G79" s="109"/>
      <c r="H79" s="109"/>
      <c r="I79" s="109"/>
      <c r="J79" s="109"/>
      <c r="K79" s="109"/>
      <c r="L79" s="24"/>
    </row>
    <row r="80" spans="1:12" ht="15" customHeight="1" thickBot="1" x14ac:dyDescent="0.4">
      <c r="A80" s="115"/>
      <c r="B80" s="107"/>
      <c r="C80" s="16" t="s">
        <v>71</v>
      </c>
      <c r="D80" s="111"/>
      <c r="E80" s="113"/>
      <c r="F80" s="113"/>
      <c r="G80" s="109"/>
      <c r="H80" s="109"/>
      <c r="I80" s="109"/>
      <c r="J80" s="109"/>
      <c r="K80" s="109"/>
      <c r="L80" s="24"/>
    </row>
    <row r="81" spans="1:12" ht="15" customHeight="1" thickBot="1" x14ac:dyDescent="0.4">
      <c r="A81" s="158"/>
      <c r="B81" s="102" t="s">
        <v>20</v>
      </c>
      <c r="C81" s="160"/>
      <c r="D81" s="60"/>
      <c r="E81" s="34" t="s">
        <v>62</v>
      </c>
      <c r="F81" s="34">
        <v>300</v>
      </c>
      <c r="G81" s="29"/>
      <c r="H81" s="29"/>
      <c r="I81" s="29"/>
      <c r="J81" s="30"/>
      <c r="K81" s="31">
        <v>5058</v>
      </c>
      <c r="L81" s="24"/>
    </row>
    <row r="82" spans="1:12" ht="15" customHeight="1" x14ac:dyDescent="0.35">
      <c r="A82" s="168">
        <v>11</v>
      </c>
      <c r="B82" s="106" t="s">
        <v>72</v>
      </c>
      <c r="C82" s="23" t="s">
        <v>73</v>
      </c>
      <c r="D82" s="110" t="s">
        <v>11</v>
      </c>
      <c r="E82" s="112" t="s">
        <v>19</v>
      </c>
      <c r="F82" s="112">
        <v>134</v>
      </c>
      <c r="G82" s="108">
        <v>224</v>
      </c>
      <c r="H82" s="108">
        <v>244.34</v>
      </c>
      <c r="I82" s="108">
        <v>239.81</v>
      </c>
      <c r="J82" s="108">
        <f>ROUND((G82+H82+I82)/3,2)</f>
        <v>236.05</v>
      </c>
      <c r="K82" s="108">
        <f>F82*J82</f>
        <v>31630.7</v>
      </c>
      <c r="L82" s="24"/>
    </row>
    <row r="83" spans="1:12" ht="15" customHeight="1" x14ac:dyDescent="0.35">
      <c r="A83" s="169"/>
      <c r="B83" s="107"/>
      <c r="C83" s="16" t="s">
        <v>74</v>
      </c>
      <c r="D83" s="111"/>
      <c r="E83" s="113"/>
      <c r="F83" s="113"/>
      <c r="G83" s="109"/>
      <c r="H83" s="109"/>
      <c r="I83" s="109"/>
      <c r="J83" s="109"/>
      <c r="K83" s="109"/>
      <c r="L83" s="24"/>
    </row>
    <row r="84" spans="1:12" ht="15" customHeight="1" x14ac:dyDescent="0.35">
      <c r="A84" s="169"/>
      <c r="B84" s="107"/>
      <c r="C84" s="16" t="s">
        <v>85</v>
      </c>
      <c r="D84" s="111"/>
      <c r="E84" s="113"/>
      <c r="F84" s="113"/>
      <c r="G84" s="109"/>
      <c r="H84" s="109"/>
      <c r="I84" s="109"/>
      <c r="J84" s="109"/>
      <c r="K84" s="109"/>
      <c r="L84" s="24"/>
    </row>
    <row r="85" spans="1:12" ht="15" customHeight="1" x14ac:dyDescent="0.35">
      <c r="A85" s="169"/>
      <c r="B85" s="107"/>
      <c r="C85" s="16" t="s">
        <v>57</v>
      </c>
      <c r="D85" s="111"/>
      <c r="E85" s="113"/>
      <c r="F85" s="113"/>
      <c r="G85" s="109"/>
      <c r="H85" s="109"/>
      <c r="I85" s="109"/>
      <c r="J85" s="109"/>
      <c r="K85" s="109"/>
      <c r="L85" s="24"/>
    </row>
    <row r="86" spans="1:12" ht="15" customHeight="1" x14ac:dyDescent="0.35">
      <c r="A86" s="169"/>
      <c r="B86" s="107"/>
      <c r="C86" s="16" t="s">
        <v>75</v>
      </c>
      <c r="D86" s="111"/>
      <c r="E86" s="113"/>
      <c r="F86" s="113"/>
      <c r="G86" s="109"/>
      <c r="H86" s="109"/>
      <c r="I86" s="109"/>
      <c r="J86" s="109"/>
      <c r="K86" s="109"/>
      <c r="L86" s="24"/>
    </row>
    <row r="87" spans="1:12" ht="15" customHeight="1" x14ac:dyDescent="0.35">
      <c r="A87" s="169"/>
      <c r="B87" s="107"/>
      <c r="C87" s="16" t="s">
        <v>76</v>
      </c>
      <c r="D87" s="111"/>
      <c r="E87" s="113"/>
      <c r="F87" s="113"/>
      <c r="G87" s="109"/>
      <c r="H87" s="109"/>
      <c r="I87" s="109"/>
      <c r="J87" s="109"/>
      <c r="K87" s="109"/>
      <c r="L87" s="24"/>
    </row>
    <row r="88" spans="1:12" ht="15" customHeight="1" thickBot="1" x14ac:dyDescent="0.4">
      <c r="A88" s="169"/>
      <c r="B88" s="107"/>
      <c r="C88" s="16" t="s">
        <v>77</v>
      </c>
      <c r="D88" s="119"/>
      <c r="E88" s="145"/>
      <c r="F88" s="145"/>
      <c r="G88" s="120"/>
      <c r="H88" s="120"/>
      <c r="I88" s="120"/>
      <c r="J88" s="120"/>
      <c r="K88" s="120"/>
      <c r="L88" s="24"/>
    </row>
    <row r="89" spans="1:12" ht="15" customHeight="1" x14ac:dyDescent="0.35">
      <c r="A89" s="169"/>
      <c r="B89" s="107"/>
      <c r="C89" s="23" t="s">
        <v>28</v>
      </c>
      <c r="D89" s="110" t="s">
        <v>86</v>
      </c>
      <c r="E89" s="112" t="s">
        <v>19</v>
      </c>
      <c r="F89" s="112">
        <v>67</v>
      </c>
      <c r="G89" s="108">
        <v>224</v>
      </c>
      <c r="H89" s="108">
        <v>244.34</v>
      </c>
      <c r="I89" s="108">
        <v>239.81</v>
      </c>
      <c r="J89" s="108">
        <v>236.05</v>
      </c>
      <c r="K89" s="108">
        <f>F89*J89</f>
        <v>15815.35</v>
      </c>
      <c r="L89" s="24"/>
    </row>
    <row r="90" spans="1:12" ht="46.5" customHeight="1" x14ac:dyDescent="0.35">
      <c r="A90" s="169"/>
      <c r="B90" s="107"/>
      <c r="C90" s="61" t="s">
        <v>79</v>
      </c>
      <c r="D90" s="111"/>
      <c r="E90" s="113"/>
      <c r="F90" s="113"/>
      <c r="G90" s="109"/>
      <c r="H90" s="109"/>
      <c r="I90" s="109"/>
      <c r="J90" s="109"/>
      <c r="K90" s="109"/>
      <c r="L90" s="24"/>
    </row>
    <row r="91" spans="1:12" ht="15" customHeight="1" x14ac:dyDescent="0.35">
      <c r="A91" s="169"/>
      <c r="B91" s="107"/>
      <c r="C91" s="16" t="s">
        <v>78</v>
      </c>
      <c r="D91" s="111"/>
      <c r="E91" s="113"/>
      <c r="F91" s="113"/>
      <c r="G91" s="109"/>
      <c r="H91" s="109"/>
      <c r="I91" s="109"/>
      <c r="J91" s="109"/>
      <c r="K91" s="109"/>
      <c r="L91" s="24"/>
    </row>
    <row r="92" spans="1:12" ht="15" customHeight="1" x14ac:dyDescent="0.35">
      <c r="A92" s="169"/>
      <c r="B92" s="107"/>
      <c r="C92" s="16" t="s">
        <v>80</v>
      </c>
      <c r="D92" s="111"/>
      <c r="E92" s="113"/>
      <c r="F92" s="113"/>
      <c r="G92" s="109"/>
      <c r="H92" s="109"/>
      <c r="I92" s="109"/>
      <c r="J92" s="109"/>
      <c r="K92" s="109"/>
      <c r="L92" s="24"/>
    </row>
    <row r="93" spans="1:12" ht="37.5" customHeight="1" x14ac:dyDescent="0.35">
      <c r="A93" s="169"/>
      <c r="B93" s="107"/>
      <c r="C93" s="61" t="s">
        <v>81</v>
      </c>
      <c r="D93" s="111"/>
      <c r="E93" s="113"/>
      <c r="F93" s="113"/>
      <c r="G93" s="109"/>
      <c r="H93" s="109"/>
      <c r="I93" s="109"/>
      <c r="J93" s="109"/>
      <c r="K93" s="109"/>
      <c r="L93" s="24"/>
    </row>
    <row r="94" spans="1:12" ht="15" customHeight="1" x14ac:dyDescent="0.35">
      <c r="A94" s="169"/>
      <c r="B94" s="107"/>
      <c r="C94" s="16" t="s">
        <v>82</v>
      </c>
      <c r="D94" s="111"/>
      <c r="E94" s="113"/>
      <c r="F94" s="113"/>
      <c r="G94" s="109"/>
      <c r="H94" s="109"/>
      <c r="I94" s="109"/>
      <c r="J94" s="109"/>
      <c r="K94" s="109"/>
      <c r="L94" s="24"/>
    </row>
    <row r="95" spans="1:12" ht="15" customHeight="1" x14ac:dyDescent="0.35">
      <c r="A95" s="169"/>
      <c r="B95" s="107"/>
      <c r="C95" s="16" t="s">
        <v>83</v>
      </c>
      <c r="D95" s="111"/>
      <c r="E95" s="113"/>
      <c r="F95" s="113"/>
      <c r="G95" s="109"/>
      <c r="H95" s="109"/>
      <c r="I95" s="109"/>
      <c r="J95" s="109"/>
      <c r="K95" s="109"/>
      <c r="L95" s="24"/>
    </row>
    <row r="96" spans="1:12" ht="32.25" customHeight="1" thickBot="1" x14ac:dyDescent="0.4">
      <c r="A96" s="169"/>
      <c r="B96" s="144"/>
      <c r="C96" s="53" t="s">
        <v>84</v>
      </c>
      <c r="D96" s="111"/>
      <c r="E96" s="113"/>
      <c r="F96" s="113"/>
      <c r="G96" s="109"/>
      <c r="H96" s="109"/>
      <c r="I96" s="109"/>
      <c r="J96" s="109"/>
      <c r="K96" s="109"/>
      <c r="L96" s="24"/>
    </row>
    <row r="97" spans="1:16" ht="15" customHeight="1" thickBot="1" x14ac:dyDescent="0.4">
      <c r="A97" s="170"/>
      <c r="B97" s="102" t="s">
        <v>20</v>
      </c>
      <c r="C97" s="161"/>
      <c r="D97" s="62"/>
      <c r="E97" s="34" t="s">
        <v>62</v>
      </c>
      <c r="F97" s="34">
        <v>201</v>
      </c>
      <c r="G97" s="29"/>
      <c r="H97" s="29"/>
      <c r="I97" s="29"/>
      <c r="J97" s="30"/>
      <c r="K97" s="31">
        <v>47446.05</v>
      </c>
      <c r="L97" s="24"/>
    </row>
    <row r="98" spans="1:16" ht="15" customHeight="1" x14ac:dyDescent="0.3">
      <c r="A98" s="110">
        <v>12</v>
      </c>
      <c r="B98" s="106" t="s">
        <v>72</v>
      </c>
      <c r="C98" s="63" t="s">
        <v>73</v>
      </c>
      <c r="D98" s="114" t="s">
        <v>11</v>
      </c>
      <c r="E98" s="121" t="s">
        <v>62</v>
      </c>
      <c r="F98" s="112">
        <v>134</v>
      </c>
      <c r="G98" s="108">
        <v>224</v>
      </c>
      <c r="H98" s="108">
        <v>244.34</v>
      </c>
      <c r="I98" s="108">
        <v>239.81</v>
      </c>
      <c r="J98" s="108">
        <f>AVERAGE(G98:I98)</f>
        <v>236.05000000000004</v>
      </c>
      <c r="K98" s="108">
        <f>J98*F98</f>
        <v>31630.700000000004</v>
      </c>
      <c r="L98" s="24"/>
    </row>
    <row r="99" spans="1:16" ht="15" customHeight="1" x14ac:dyDescent="0.3">
      <c r="A99" s="111"/>
      <c r="B99" s="107"/>
      <c r="C99" s="64" t="s">
        <v>74</v>
      </c>
      <c r="D99" s="115"/>
      <c r="E99" s="122"/>
      <c r="F99" s="113"/>
      <c r="G99" s="109"/>
      <c r="H99" s="109"/>
      <c r="I99" s="109"/>
      <c r="J99" s="109"/>
      <c r="K99" s="109"/>
      <c r="L99" s="24"/>
    </row>
    <row r="100" spans="1:16" ht="15" customHeight="1" x14ac:dyDescent="0.3">
      <c r="A100" s="111"/>
      <c r="B100" s="107"/>
      <c r="C100" s="64" t="s">
        <v>85</v>
      </c>
      <c r="D100" s="115"/>
      <c r="E100" s="122"/>
      <c r="F100" s="113"/>
      <c r="G100" s="109"/>
      <c r="H100" s="109"/>
      <c r="I100" s="109"/>
      <c r="J100" s="109"/>
      <c r="K100" s="109"/>
      <c r="L100" s="24"/>
    </row>
    <row r="101" spans="1:16" ht="15" customHeight="1" x14ac:dyDescent="0.3">
      <c r="A101" s="111"/>
      <c r="B101" s="107"/>
      <c r="C101" s="64" t="s">
        <v>57</v>
      </c>
      <c r="D101" s="115"/>
      <c r="E101" s="122"/>
      <c r="F101" s="113"/>
      <c r="G101" s="109"/>
      <c r="H101" s="109"/>
      <c r="I101" s="109"/>
      <c r="J101" s="109"/>
      <c r="K101" s="109"/>
      <c r="L101" s="24"/>
    </row>
    <row r="102" spans="1:16" ht="15" customHeight="1" x14ac:dyDescent="0.3">
      <c r="A102" s="111"/>
      <c r="B102" s="107"/>
      <c r="C102" s="65" t="s">
        <v>110</v>
      </c>
      <c r="D102" s="115"/>
      <c r="E102" s="122"/>
      <c r="F102" s="113"/>
      <c r="G102" s="109"/>
      <c r="H102" s="109"/>
      <c r="I102" s="109"/>
      <c r="J102" s="109"/>
      <c r="K102" s="109"/>
      <c r="L102" s="24"/>
    </row>
    <row r="103" spans="1:16" ht="15" customHeight="1" x14ac:dyDescent="0.35">
      <c r="A103" s="111"/>
      <c r="B103" s="107"/>
      <c r="C103" s="65" t="s">
        <v>111</v>
      </c>
      <c r="D103" s="115"/>
      <c r="E103" s="122"/>
      <c r="F103" s="113"/>
      <c r="G103" s="109"/>
      <c r="H103" s="109"/>
      <c r="I103" s="109"/>
      <c r="J103" s="109"/>
      <c r="K103" s="109"/>
      <c r="L103" s="24"/>
    </row>
    <row r="104" spans="1:16" ht="15" customHeight="1" x14ac:dyDescent="0.35">
      <c r="A104" s="111"/>
      <c r="B104" s="107"/>
      <c r="C104" s="66" t="s">
        <v>28</v>
      </c>
      <c r="D104" s="115"/>
      <c r="E104" s="122"/>
      <c r="F104" s="113"/>
      <c r="G104" s="109"/>
      <c r="H104" s="109"/>
      <c r="I104" s="109"/>
      <c r="J104" s="109"/>
      <c r="K104" s="109"/>
      <c r="L104" s="24"/>
    </row>
    <row r="105" spans="1:16" ht="15" customHeight="1" x14ac:dyDescent="0.35">
      <c r="A105" s="111"/>
      <c r="B105" s="107"/>
      <c r="C105" s="65" t="s">
        <v>79</v>
      </c>
      <c r="D105" s="115"/>
      <c r="E105" s="122"/>
      <c r="F105" s="113"/>
      <c r="G105" s="109"/>
      <c r="H105" s="109"/>
      <c r="I105" s="109"/>
      <c r="J105" s="109"/>
      <c r="K105" s="109"/>
      <c r="L105" s="24"/>
    </row>
    <row r="106" spans="1:16" ht="15" customHeight="1" x14ac:dyDescent="0.35">
      <c r="A106" s="111"/>
      <c r="B106" s="107"/>
      <c r="C106" s="65" t="s">
        <v>78</v>
      </c>
      <c r="D106" s="115"/>
      <c r="E106" s="122"/>
      <c r="F106" s="113"/>
      <c r="G106" s="109"/>
      <c r="H106" s="109"/>
      <c r="I106" s="109"/>
      <c r="J106" s="109"/>
      <c r="K106" s="109"/>
      <c r="L106" s="24"/>
    </row>
    <row r="107" spans="1:16" ht="15" customHeight="1" x14ac:dyDescent="0.35">
      <c r="A107" s="111"/>
      <c r="B107" s="107"/>
      <c r="C107" s="65" t="s">
        <v>112</v>
      </c>
      <c r="D107" s="115"/>
      <c r="E107" s="122"/>
      <c r="F107" s="113"/>
      <c r="G107" s="109"/>
      <c r="H107" s="109"/>
      <c r="I107" s="109"/>
      <c r="J107" s="109"/>
      <c r="K107" s="109"/>
      <c r="L107" s="24"/>
    </row>
    <row r="108" spans="1:16" ht="27.75" customHeight="1" x14ac:dyDescent="0.35">
      <c r="A108" s="111"/>
      <c r="B108" s="107"/>
      <c r="C108" s="67" t="s">
        <v>81</v>
      </c>
      <c r="D108" s="115"/>
      <c r="E108" s="122"/>
      <c r="F108" s="113"/>
      <c r="G108" s="109"/>
      <c r="H108" s="109"/>
      <c r="I108" s="109"/>
      <c r="J108" s="109"/>
      <c r="K108" s="109"/>
      <c r="L108" s="24"/>
      <c r="P108" s="25"/>
    </row>
    <row r="109" spans="1:16" ht="15" customHeight="1" x14ac:dyDescent="0.35">
      <c r="A109" s="111"/>
      <c r="B109" s="107"/>
      <c r="C109" s="65" t="s">
        <v>82</v>
      </c>
      <c r="D109" s="115"/>
      <c r="E109" s="122"/>
      <c r="F109" s="113"/>
      <c r="G109" s="109"/>
      <c r="H109" s="109"/>
      <c r="I109" s="109"/>
      <c r="J109" s="109"/>
      <c r="K109" s="109"/>
      <c r="L109" s="24"/>
    </row>
    <row r="110" spans="1:16" ht="15" customHeight="1" x14ac:dyDescent="0.35">
      <c r="A110" s="111"/>
      <c r="B110" s="107"/>
      <c r="C110" s="64" t="s">
        <v>83</v>
      </c>
      <c r="D110" s="115"/>
      <c r="E110" s="122"/>
      <c r="F110" s="113"/>
      <c r="G110" s="109"/>
      <c r="H110" s="109"/>
      <c r="I110" s="109"/>
      <c r="J110" s="109"/>
      <c r="K110" s="109"/>
      <c r="L110" s="24"/>
    </row>
    <row r="111" spans="1:16" ht="30" customHeight="1" thickBot="1" x14ac:dyDescent="0.4">
      <c r="A111" s="111"/>
      <c r="B111" s="144"/>
      <c r="C111" s="68" t="s">
        <v>84</v>
      </c>
      <c r="D111" s="158"/>
      <c r="E111" s="167"/>
      <c r="F111" s="145"/>
      <c r="G111" s="120"/>
      <c r="H111" s="120"/>
      <c r="I111" s="120"/>
      <c r="J111" s="120"/>
      <c r="K111" s="120"/>
      <c r="L111" s="24"/>
    </row>
    <row r="112" spans="1:16" ht="15" customHeight="1" thickBot="1" x14ac:dyDescent="0.4">
      <c r="A112" s="119"/>
      <c r="B112" s="69"/>
      <c r="C112" s="99"/>
      <c r="D112" s="70"/>
      <c r="E112" s="71" t="s">
        <v>62</v>
      </c>
      <c r="F112" s="71">
        <v>134</v>
      </c>
      <c r="G112" s="36"/>
      <c r="H112" s="36"/>
      <c r="I112" s="36"/>
      <c r="J112" s="37"/>
      <c r="K112" s="38">
        <v>31630.7</v>
      </c>
      <c r="L112" s="24"/>
    </row>
    <row r="113" spans="1:12" ht="15" customHeight="1" x14ac:dyDescent="0.35">
      <c r="A113" s="110">
        <v>13</v>
      </c>
      <c r="B113" s="106" t="s">
        <v>87</v>
      </c>
      <c r="C113" s="66" t="s">
        <v>88</v>
      </c>
      <c r="D113" s="110" t="s">
        <v>11</v>
      </c>
      <c r="E113" s="112" t="s">
        <v>62</v>
      </c>
      <c r="F113" s="112">
        <v>100</v>
      </c>
      <c r="G113" s="108">
        <v>29</v>
      </c>
      <c r="H113" s="108">
        <v>29.45</v>
      </c>
      <c r="I113" s="108">
        <v>28.91</v>
      </c>
      <c r="J113" s="108">
        <f>AVERAGE(G113:I113)</f>
        <v>29.12</v>
      </c>
      <c r="K113" s="108">
        <v>2912</v>
      </c>
      <c r="L113" s="24"/>
    </row>
    <row r="114" spans="1:12" ht="15" customHeight="1" x14ac:dyDescent="0.35">
      <c r="A114" s="111"/>
      <c r="B114" s="107"/>
      <c r="C114" s="65" t="s">
        <v>132</v>
      </c>
      <c r="D114" s="111"/>
      <c r="E114" s="113"/>
      <c r="F114" s="113"/>
      <c r="G114" s="109"/>
      <c r="H114" s="109"/>
      <c r="I114" s="109"/>
      <c r="J114" s="109"/>
      <c r="K114" s="109"/>
      <c r="L114" s="24"/>
    </row>
    <row r="115" spans="1:12" ht="15" customHeight="1" x14ac:dyDescent="0.35">
      <c r="A115" s="111"/>
      <c r="B115" s="107"/>
      <c r="C115" s="72" t="s">
        <v>89</v>
      </c>
      <c r="D115" s="111"/>
      <c r="E115" s="122"/>
      <c r="F115" s="113"/>
      <c r="G115" s="109"/>
      <c r="H115" s="109"/>
      <c r="I115" s="109"/>
      <c r="J115" s="109"/>
      <c r="K115" s="109"/>
      <c r="L115" s="24"/>
    </row>
    <row r="116" spans="1:12" ht="15" customHeight="1" x14ac:dyDescent="0.35">
      <c r="A116" s="111"/>
      <c r="B116" s="107"/>
      <c r="C116" s="72" t="s">
        <v>90</v>
      </c>
      <c r="D116" s="111"/>
      <c r="E116" s="122"/>
      <c r="F116" s="113"/>
      <c r="G116" s="109"/>
      <c r="H116" s="109"/>
      <c r="I116" s="109"/>
      <c r="J116" s="109"/>
      <c r="K116" s="109"/>
      <c r="L116" s="24"/>
    </row>
    <row r="117" spans="1:12" ht="15" customHeight="1" x14ac:dyDescent="0.35">
      <c r="A117" s="111"/>
      <c r="B117" s="107"/>
      <c r="C117" s="72" t="s">
        <v>57</v>
      </c>
      <c r="D117" s="111"/>
      <c r="E117" s="122"/>
      <c r="F117" s="113"/>
      <c r="G117" s="109"/>
      <c r="H117" s="109"/>
      <c r="I117" s="109"/>
      <c r="J117" s="109"/>
      <c r="K117" s="109"/>
      <c r="L117" s="24"/>
    </row>
    <row r="118" spans="1:12" ht="15" customHeight="1" x14ac:dyDescent="0.35">
      <c r="A118" s="111"/>
      <c r="B118" s="107"/>
      <c r="C118" s="72" t="s">
        <v>133</v>
      </c>
      <c r="D118" s="111"/>
      <c r="E118" s="122"/>
      <c r="F118" s="113"/>
      <c r="G118" s="109"/>
      <c r="H118" s="109"/>
      <c r="I118" s="109"/>
      <c r="J118" s="109"/>
      <c r="K118" s="109"/>
      <c r="L118" s="24"/>
    </row>
    <row r="119" spans="1:12" ht="15" customHeight="1" x14ac:dyDescent="0.35">
      <c r="A119" s="111"/>
      <c r="B119" s="107"/>
      <c r="C119" s="72" t="s">
        <v>134</v>
      </c>
      <c r="D119" s="111"/>
      <c r="E119" s="122"/>
      <c r="F119" s="113"/>
      <c r="G119" s="109"/>
      <c r="H119" s="109"/>
      <c r="I119" s="109"/>
      <c r="J119" s="109"/>
      <c r="K119" s="109"/>
      <c r="L119" s="24"/>
    </row>
    <row r="120" spans="1:12" ht="15" customHeight="1" thickBot="1" x14ac:dyDescent="0.4">
      <c r="A120" s="111"/>
      <c r="B120" s="107"/>
      <c r="C120" s="72" t="s">
        <v>59</v>
      </c>
      <c r="D120" s="111"/>
      <c r="E120" s="122"/>
      <c r="F120" s="113"/>
      <c r="G120" s="109"/>
      <c r="H120" s="109"/>
      <c r="I120" s="109"/>
      <c r="J120" s="109"/>
      <c r="K120" s="109"/>
      <c r="L120" s="24"/>
    </row>
    <row r="121" spans="1:12" ht="15" customHeight="1" thickBot="1" x14ac:dyDescent="0.4">
      <c r="A121" s="119"/>
      <c r="B121" s="26" t="s">
        <v>20</v>
      </c>
      <c r="C121" s="73"/>
      <c r="D121" s="74"/>
      <c r="E121" s="34" t="s">
        <v>62</v>
      </c>
      <c r="F121" s="34">
        <v>100</v>
      </c>
      <c r="G121" s="75"/>
      <c r="H121" s="75"/>
      <c r="I121" s="75"/>
      <c r="J121" s="75"/>
      <c r="K121" s="76">
        <f>F113*J113</f>
        <v>2912</v>
      </c>
      <c r="L121" s="24"/>
    </row>
    <row r="122" spans="1:12" ht="15" customHeight="1" x14ac:dyDescent="0.35">
      <c r="A122" s="106">
        <v>14</v>
      </c>
      <c r="B122" s="104" t="s">
        <v>97</v>
      </c>
      <c r="C122" s="77" t="s">
        <v>92</v>
      </c>
      <c r="D122" s="110" t="s">
        <v>11</v>
      </c>
      <c r="E122" s="112" t="s">
        <v>62</v>
      </c>
      <c r="F122" s="121">
        <v>5</v>
      </c>
      <c r="G122" s="108">
        <v>750</v>
      </c>
      <c r="H122" s="108">
        <v>818.1</v>
      </c>
      <c r="I122" s="108">
        <v>802.95</v>
      </c>
      <c r="J122" s="108">
        <f>AVERAGE(G122:I122)</f>
        <v>790.35</v>
      </c>
      <c r="K122" s="108">
        <v>3951.75</v>
      </c>
      <c r="L122" s="24"/>
    </row>
    <row r="123" spans="1:12" ht="15" customHeight="1" x14ac:dyDescent="0.35">
      <c r="A123" s="107"/>
      <c r="B123" s="105"/>
      <c r="C123" s="78" t="s">
        <v>137</v>
      </c>
      <c r="D123" s="111"/>
      <c r="E123" s="113"/>
      <c r="F123" s="122"/>
      <c r="G123" s="109"/>
      <c r="H123" s="109"/>
      <c r="I123" s="109"/>
      <c r="J123" s="109"/>
      <c r="K123" s="109"/>
      <c r="L123" s="24"/>
    </row>
    <row r="124" spans="1:12" ht="15" customHeight="1" x14ac:dyDescent="0.35">
      <c r="A124" s="107"/>
      <c r="B124" s="105"/>
      <c r="C124" s="78" t="s">
        <v>94</v>
      </c>
      <c r="D124" s="111"/>
      <c r="E124" s="113"/>
      <c r="F124" s="122"/>
      <c r="G124" s="109"/>
      <c r="H124" s="109"/>
      <c r="I124" s="109"/>
      <c r="J124" s="109"/>
      <c r="K124" s="109"/>
      <c r="L124" s="24"/>
    </row>
    <row r="125" spans="1:12" ht="15" customHeight="1" x14ac:dyDescent="0.35">
      <c r="A125" s="107"/>
      <c r="B125" s="105"/>
      <c r="C125" s="78" t="s">
        <v>93</v>
      </c>
      <c r="D125" s="111"/>
      <c r="E125" s="113"/>
      <c r="F125" s="122"/>
      <c r="G125" s="109"/>
      <c r="H125" s="109"/>
      <c r="I125" s="109"/>
      <c r="J125" s="109"/>
      <c r="K125" s="109"/>
      <c r="L125" s="24"/>
    </row>
    <row r="126" spans="1:12" ht="15" customHeight="1" x14ac:dyDescent="0.35">
      <c r="A126" s="107"/>
      <c r="B126" s="105"/>
      <c r="C126" s="78" t="s">
        <v>95</v>
      </c>
      <c r="D126" s="111"/>
      <c r="E126" s="113"/>
      <c r="F126" s="122"/>
      <c r="G126" s="109"/>
      <c r="H126" s="109"/>
      <c r="I126" s="109"/>
      <c r="J126" s="109"/>
      <c r="K126" s="109"/>
      <c r="L126" s="24"/>
    </row>
    <row r="127" spans="1:12" ht="15" customHeight="1" x14ac:dyDescent="0.35">
      <c r="A127" s="107"/>
      <c r="B127" s="105"/>
      <c r="C127" s="79" t="s">
        <v>91</v>
      </c>
      <c r="D127" s="111"/>
      <c r="E127" s="113"/>
      <c r="F127" s="122"/>
      <c r="G127" s="109"/>
      <c r="H127" s="109"/>
      <c r="I127" s="109"/>
      <c r="J127" s="109"/>
      <c r="K127" s="109"/>
      <c r="L127" s="24"/>
    </row>
    <row r="128" spans="1:12" ht="15" customHeight="1" x14ac:dyDescent="0.35">
      <c r="A128" s="107"/>
      <c r="B128" s="105"/>
      <c r="C128" s="78" t="s">
        <v>138</v>
      </c>
      <c r="D128" s="111"/>
      <c r="E128" s="113"/>
      <c r="F128" s="122"/>
      <c r="G128" s="109"/>
      <c r="H128" s="109"/>
      <c r="I128" s="109"/>
      <c r="J128" s="109"/>
      <c r="K128" s="109"/>
      <c r="L128" s="24"/>
    </row>
    <row r="129" spans="1:17" ht="15" customHeight="1" thickBot="1" x14ac:dyDescent="0.4">
      <c r="A129" s="107"/>
      <c r="B129" s="150"/>
      <c r="C129" s="80" t="s">
        <v>96</v>
      </c>
      <c r="D129" s="119"/>
      <c r="E129" s="145"/>
      <c r="F129" s="167"/>
      <c r="G129" s="120"/>
      <c r="H129" s="120"/>
      <c r="I129" s="120"/>
      <c r="J129" s="120"/>
      <c r="K129" s="120"/>
      <c r="L129" s="24"/>
    </row>
    <row r="130" spans="1:17" ht="34.5" customHeight="1" thickBot="1" x14ac:dyDescent="0.4">
      <c r="A130" s="144"/>
      <c r="B130" s="81" t="s">
        <v>20</v>
      </c>
      <c r="C130" s="98"/>
      <c r="D130" s="82"/>
      <c r="E130" s="20" t="s">
        <v>62</v>
      </c>
      <c r="F130" s="20">
        <v>5</v>
      </c>
      <c r="G130" s="83"/>
      <c r="H130" s="83"/>
      <c r="I130" s="83"/>
      <c r="J130" s="83"/>
      <c r="K130" s="62">
        <f>J122*F122</f>
        <v>3951.75</v>
      </c>
      <c r="L130" s="24"/>
    </row>
    <row r="131" spans="1:17" ht="15" customHeight="1" x14ac:dyDescent="0.35">
      <c r="A131" s="106">
        <v>15</v>
      </c>
      <c r="B131" s="104" t="s">
        <v>103</v>
      </c>
      <c r="C131" s="77" t="s">
        <v>98</v>
      </c>
      <c r="D131" s="110" t="s">
        <v>11</v>
      </c>
      <c r="E131" s="112" t="s">
        <v>62</v>
      </c>
      <c r="F131" s="121">
        <v>5</v>
      </c>
      <c r="G131" s="108">
        <v>770</v>
      </c>
      <c r="H131" s="108">
        <v>839.92</v>
      </c>
      <c r="I131" s="108">
        <v>824.36</v>
      </c>
      <c r="J131" s="108">
        <f>AVERAGE(G131:I131)</f>
        <v>811.42666666666673</v>
      </c>
      <c r="K131" s="108">
        <v>4057.15</v>
      </c>
      <c r="L131" s="24"/>
    </row>
    <row r="132" spans="1:17" ht="15" customHeight="1" x14ac:dyDescent="0.35">
      <c r="A132" s="107"/>
      <c r="B132" s="105"/>
      <c r="C132" s="78" t="s">
        <v>99</v>
      </c>
      <c r="D132" s="111"/>
      <c r="E132" s="113"/>
      <c r="F132" s="122"/>
      <c r="G132" s="109"/>
      <c r="H132" s="109"/>
      <c r="I132" s="109"/>
      <c r="J132" s="109"/>
      <c r="K132" s="109"/>
      <c r="L132" s="24"/>
    </row>
    <row r="133" spans="1:17" ht="15" customHeight="1" x14ac:dyDescent="0.35">
      <c r="A133" s="107"/>
      <c r="B133" s="105"/>
      <c r="C133" s="78" t="s">
        <v>100</v>
      </c>
      <c r="D133" s="111"/>
      <c r="E133" s="113"/>
      <c r="F133" s="122"/>
      <c r="G133" s="109"/>
      <c r="H133" s="109"/>
      <c r="I133" s="109"/>
      <c r="J133" s="109"/>
      <c r="K133" s="109"/>
      <c r="L133" s="24"/>
    </row>
    <row r="134" spans="1:17" ht="15" customHeight="1" x14ac:dyDescent="0.35">
      <c r="A134" s="107"/>
      <c r="B134" s="105"/>
      <c r="C134" s="78" t="s">
        <v>93</v>
      </c>
      <c r="D134" s="111"/>
      <c r="E134" s="113"/>
      <c r="F134" s="122"/>
      <c r="G134" s="109"/>
      <c r="H134" s="109"/>
      <c r="I134" s="109"/>
      <c r="J134" s="109"/>
      <c r="K134" s="109"/>
      <c r="L134" s="24"/>
    </row>
    <row r="135" spans="1:17" ht="15" customHeight="1" x14ac:dyDescent="0.35">
      <c r="A135" s="107"/>
      <c r="B135" s="105"/>
      <c r="C135" s="78" t="s">
        <v>95</v>
      </c>
      <c r="D135" s="111"/>
      <c r="E135" s="113"/>
      <c r="F135" s="122"/>
      <c r="G135" s="109"/>
      <c r="H135" s="109"/>
      <c r="I135" s="109"/>
      <c r="J135" s="109"/>
      <c r="K135" s="109"/>
      <c r="L135" s="24"/>
      <c r="P135" s="25"/>
      <c r="Q135" s="25"/>
    </row>
    <row r="136" spans="1:17" ht="15" customHeight="1" x14ac:dyDescent="0.35">
      <c r="A136" s="107"/>
      <c r="B136" s="105"/>
      <c r="C136" s="79" t="s">
        <v>91</v>
      </c>
      <c r="D136" s="111"/>
      <c r="E136" s="113"/>
      <c r="F136" s="122"/>
      <c r="G136" s="109"/>
      <c r="H136" s="109"/>
      <c r="I136" s="109"/>
      <c r="J136" s="109"/>
      <c r="K136" s="109"/>
      <c r="L136" s="24"/>
    </row>
    <row r="137" spans="1:17" ht="15" customHeight="1" x14ac:dyDescent="0.35">
      <c r="A137" s="107"/>
      <c r="B137" s="105"/>
      <c r="C137" s="78" t="s">
        <v>139</v>
      </c>
      <c r="D137" s="111"/>
      <c r="E137" s="113"/>
      <c r="F137" s="122"/>
      <c r="G137" s="109"/>
      <c r="H137" s="109"/>
      <c r="I137" s="109"/>
      <c r="J137" s="109"/>
      <c r="K137" s="109"/>
      <c r="L137" s="24"/>
    </row>
    <row r="138" spans="1:17" ht="15" customHeight="1" x14ac:dyDescent="0.35">
      <c r="A138" s="107"/>
      <c r="B138" s="105"/>
      <c r="C138" s="78" t="s">
        <v>101</v>
      </c>
      <c r="D138" s="111"/>
      <c r="E138" s="113"/>
      <c r="F138" s="122"/>
      <c r="G138" s="109"/>
      <c r="H138" s="109"/>
      <c r="I138" s="109"/>
      <c r="J138" s="109"/>
      <c r="K138" s="109"/>
      <c r="L138" s="24"/>
    </row>
    <row r="139" spans="1:17" ht="15" customHeight="1" thickBot="1" x14ac:dyDescent="0.4">
      <c r="A139" s="107"/>
      <c r="B139" s="84"/>
      <c r="C139" s="85" t="s">
        <v>102</v>
      </c>
      <c r="D139" s="119"/>
      <c r="E139" s="145"/>
      <c r="F139" s="167"/>
      <c r="G139" s="120"/>
      <c r="H139" s="120"/>
      <c r="I139" s="120"/>
      <c r="J139" s="120"/>
      <c r="K139" s="120"/>
      <c r="L139" s="24"/>
    </row>
    <row r="140" spans="1:17" ht="15" customHeight="1" thickBot="1" x14ac:dyDescent="0.4">
      <c r="A140" s="144"/>
      <c r="B140" s="102" t="s">
        <v>12</v>
      </c>
      <c r="C140" s="103"/>
      <c r="D140" s="82"/>
      <c r="E140" s="20" t="s">
        <v>62</v>
      </c>
      <c r="F140" s="20">
        <v>5</v>
      </c>
      <c r="G140" s="83"/>
      <c r="H140" s="83"/>
      <c r="I140" s="83"/>
      <c r="J140" s="83"/>
      <c r="K140" s="22">
        <f>F131*J131</f>
        <v>4057.1333333333337</v>
      </c>
      <c r="L140" s="24"/>
      <c r="P140" s="25"/>
    </row>
    <row r="141" spans="1:17" ht="15" customHeight="1" x14ac:dyDescent="0.35">
      <c r="A141" s="114">
        <v>16</v>
      </c>
      <c r="B141" s="104" t="s">
        <v>109</v>
      </c>
      <c r="C141" s="77" t="s">
        <v>104</v>
      </c>
      <c r="D141" s="110" t="s">
        <v>11</v>
      </c>
      <c r="E141" s="112" t="s">
        <v>62</v>
      </c>
      <c r="F141" s="112">
        <v>100</v>
      </c>
      <c r="G141" s="108">
        <v>86</v>
      </c>
      <c r="H141" s="108">
        <v>91.63</v>
      </c>
      <c r="I141" s="108">
        <v>89.93</v>
      </c>
      <c r="J141" s="108">
        <f>AVERAGE(G141:I141)</f>
        <v>89.186666666666667</v>
      </c>
      <c r="K141" s="100">
        <v>8919</v>
      </c>
      <c r="L141" s="24"/>
    </row>
    <row r="142" spans="1:17" ht="15" customHeight="1" x14ac:dyDescent="0.35">
      <c r="A142" s="115"/>
      <c r="B142" s="105"/>
      <c r="C142" s="78" t="s">
        <v>140</v>
      </c>
      <c r="D142" s="111"/>
      <c r="E142" s="113"/>
      <c r="F142" s="113"/>
      <c r="G142" s="109"/>
      <c r="H142" s="109"/>
      <c r="I142" s="109"/>
      <c r="J142" s="109"/>
      <c r="K142" s="101"/>
      <c r="L142" s="24"/>
    </row>
    <row r="143" spans="1:17" ht="15" customHeight="1" x14ac:dyDescent="0.35">
      <c r="A143" s="115"/>
      <c r="B143" s="105"/>
      <c r="C143" s="78" t="s">
        <v>105</v>
      </c>
      <c r="D143" s="111"/>
      <c r="E143" s="113"/>
      <c r="F143" s="113"/>
      <c r="G143" s="109"/>
      <c r="H143" s="109"/>
      <c r="I143" s="109"/>
      <c r="J143" s="109"/>
      <c r="K143" s="101"/>
      <c r="L143" s="24"/>
    </row>
    <row r="144" spans="1:17" ht="15" customHeight="1" x14ac:dyDescent="0.35">
      <c r="A144" s="115"/>
      <c r="B144" s="105"/>
      <c r="C144" s="78" t="s">
        <v>106</v>
      </c>
      <c r="D144" s="111"/>
      <c r="E144" s="113"/>
      <c r="F144" s="113"/>
      <c r="G144" s="109"/>
      <c r="H144" s="109"/>
      <c r="I144" s="109"/>
      <c r="J144" s="109"/>
      <c r="K144" s="101"/>
      <c r="L144" s="24"/>
    </row>
    <row r="145" spans="1:12" ht="15" customHeight="1" x14ac:dyDescent="0.35">
      <c r="A145" s="115"/>
      <c r="B145" s="105"/>
      <c r="C145" s="78" t="s">
        <v>108</v>
      </c>
      <c r="D145" s="111"/>
      <c r="E145" s="113"/>
      <c r="F145" s="113"/>
      <c r="G145" s="109"/>
      <c r="H145" s="109"/>
      <c r="I145" s="109"/>
      <c r="J145" s="109"/>
      <c r="K145" s="101"/>
      <c r="L145" s="24"/>
    </row>
    <row r="146" spans="1:12" ht="15" customHeight="1" x14ac:dyDescent="0.35">
      <c r="A146" s="115"/>
      <c r="B146" s="105"/>
      <c r="C146" s="78" t="s">
        <v>107</v>
      </c>
      <c r="D146" s="111"/>
      <c r="E146" s="113"/>
      <c r="F146" s="113"/>
      <c r="G146" s="109"/>
      <c r="H146" s="109"/>
      <c r="I146" s="109"/>
      <c r="J146" s="109"/>
      <c r="K146" s="101"/>
      <c r="L146" s="24"/>
    </row>
    <row r="147" spans="1:12" ht="15" customHeight="1" thickBot="1" x14ac:dyDescent="0.4">
      <c r="A147" s="115"/>
      <c r="B147" s="105"/>
      <c r="C147" s="78" t="s">
        <v>59</v>
      </c>
      <c r="D147" s="111"/>
      <c r="E147" s="113"/>
      <c r="F147" s="113"/>
      <c r="G147" s="109"/>
      <c r="H147" s="109"/>
      <c r="I147" s="109"/>
      <c r="J147" s="109"/>
      <c r="K147" s="101"/>
      <c r="L147" s="24"/>
    </row>
    <row r="148" spans="1:12" ht="20.25" customHeight="1" thickBot="1" x14ac:dyDescent="0.4">
      <c r="A148" s="158"/>
      <c r="B148" s="102" t="s">
        <v>12</v>
      </c>
      <c r="C148" s="161"/>
      <c r="D148" s="20"/>
      <c r="E148" s="34" t="s">
        <v>62</v>
      </c>
      <c r="F148" s="34">
        <v>100</v>
      </c>
      <c r="G148" s="29"/>
      <c r="H148" s="29"/>
      <c r="I148" s="29"/>
      <c r="J148" s="29"/>
      <c r="K148" s="31">
        <f>J141*F141</f>
        <v>8918.6666666666661</v>
      </c>
      <c r="L148" s="24"/>
    </row>
    <row r="149" spans="1:12" ht="37.5" customHeight="1" x14ac:dyDescent="0.35">
      <c r="A149" s="86" t="s">
        <v>114</v>
      </c>
      <c r="B149" s="87"/>
      <c r="C149" s="88"/>
      <c r="D149" s="88"/>
      <c r="E149" s="88"/>
      <c r="F149" s="88"/>
      <c r="G149" s="88"/>
      <c r="H149" s="88"/>
      <c r="I149" s="88"/>
      <c r="J149" s="88"/>
      <c r="K149" s="89">
        <f>SUM(K141+K131+K122+K113+K98+K89+K82+K75+K68+K59+K53+K46+K40+K35+K26+K17+K7)</f>
        <v>150877.95000000001</v>
      </c>
    </row>
    <row r="150" spans="1:12" ht="14.25" customHeight="1" x14ac:dyDescent="0.35">
      <c r="A150" s="1" t="s">
        <v>143</v>
      </c>
      <c r="B150" s="2"/>
      <c r="C150" s="2"/>
      <c r="D150" s="3"/>
      <c r="E150" s="3"/>
      <c r="F150" s="1"/>
      <c r="G150" s="4"/>
      <c r="H150" s="4"/>
      <c r="I150" s="4"/>
      <c r="J150" s="90"/>
      <c r="K150" s="90"/>
    </row>
    <row r="151" spans="1:12" ht="15" customHeight="1" x14ac:dyDescent="0.35">
      <c r="A151" s="24"/>
      <c r="B151" s="25"/>
      <c r="C151" s="25"/>
      <c r="D151" s="6"/>
      <c r="E151" s="6"/>
      <c r="G151" s="92"/>
      <c r="H151" s="92"/>
      <c r="I151" s="92"/>
      <c r="J151" s="92"/>
      <c r="K151" s="92"/>
    </row>
    <row r="152" spans="1:12" ht="120.75" customHeight="1" x14ac:dyDescent="0.35">
      <c r="A152" s="24"/>
      <c r="B152" s="25"/>
      <c r="C152" s="97" t="s">
        <v>29</v>
      </c>
      <c r="D152" s="6"/>
      <c r="E152" s="6"/>
      <c r="G152" s="6"/>
      <c r="H152" s="6"/>
      <c r="I152" s="6"/>
      <c r="J152" s="90" t="s">
        <v>24</v>
      </c>
      <c r="K152" s="93">
        <f>SUM(K141+K131+K122+K113+K98+K82+K75+K68+K59+K53+K46+K40+K35+K26+K17+K7)</f>
        <v>135062.6</v>
      </c>
    </row>
    <row r="153" spans="1:12" ht="15" customHeight="1" x14ac:dyDescent="0.35">
      <c r="B153" s="25"/>
      <c r="C153" s="25"/>
      <c r="D153" s="6"/>
      <c r="E153" s="6"/>
      <c r="G153" s="6"/>
      <c r="H153" s="6"/>
      <c r="I153" s="6"/>
      <c r="J153" s="6"/>
      <c r="K153" s="6"/>
    </row>
    <row r="154" spans="1:12" ht="41.25" customHeight="1" x14ac:dyDescent="0.35">
      <c r="B154" s="25"/>
      <c r="C154" s="25"/>
      <c r="D154" s="25"/>
      <c r="E154" s="6"/>
      <c r="G154" s="6"/>
      <c r="H154" s="6"/>
      <c r="I154" s="6"/>
      <c r="J154" s="90" t="s">
        <v>135</v>
      </c>
      <c r="K154" s="6">
        <f>F89*J89</f>
        <v>15815.35</v>
      </c>
    </row>
    <row r="155" spans="1:12" ht="15" customHeight="1" x14ac:dyDescent="0.35">
      <c r="B155" s="25"/>
      <c r="C155" s="25"/>
      <c r="D155" s="6"/>
      <c r="E155" s="6"/>
      <c r="G155" s="6"/>
      <c r="H155" s="6"/>
      <c r="I155" s="6"/>
      <c r="J155" s="6"/>
      <c r="K155" s="6"/>
    </row>
    <row r="156" spans="1:12" x14ac:dyDescent="0.35">
      <c r="B156" s="25"/>
      <c r="C156" s="25" t="s">
        <v>141</v>
      </c>
    </row>
    <row r="157" spans="1:12" x14ac:dyDescent="0.35">
      <c r="B157" s="25"/>
      <c r="C157" s="25"/>
    </row>
    <row r="158" spans="1:12" x14ac:dyDescent="0.35">
      <c r="B158" s="25"/>
      <c r="C158" s="25"/>
    </row>
    <row r="159" spans="1:12" x14ac:dyDescent="0.35">
      <c r="B159" s="25"/>
      <c r="C159" s="25"/>
    </row>
    <row r="160" spans="1:12" x14ac:dyDescent="0.35">
      <c r="B160" s="25"/>
      <c r="C160" s="25"/>
    </row>
    <row r="161" spans="2:3" x14ac:dyDescent="0.35">
      <c r="B161" s="25"/>
      <c r="C161" s="25"/>
    </row>
    <row r="162" spans="2:3" x14ac:dyDescent="0.35">
      <c r="B162" s="25"/>
      <c r="C162" s="25"/>
    </row>
    <row r="163" spans="2:3" x14ac:dyDescent="0.35">
      <c r="B163" s="25"/>
      <c r="C163" s="25"/>
    </row>
    <row r="164" spans="2:3" x14ac:dyDescent="0.35">
      <c r="B164" s="25"/>
      <c r="C164" s="25"/>
    </row>
    <row r="165" spans="2:3" x14ac:dyDescent="0.35">
      <c r="B165" s="25"/>
      <c r="C165" s="25"/>
    </row>
    <row r="166" spans="2:3" x14ac:dyDescent="0.35">
      <c r="B166" s="25"/>
      <c r="C166" s="25"/>
    </row>
    <row r="167" spans="2:3" x14ac:dyDescent="0.35">
      <c r="B167" s="25"/>
      <c r="C167" s="25"/>
    </row>
    <row r="168" spans="2:3" x14ac:dyDescent="0.35">
      <c r="B168" s="25"/>
      <c r="C168" s="25"/>
    </row>
    <row r="169" spans="2:3" x14ac:dyDescent="0.35">
      <c r="B169" s="25"/>
      <c r="C169" s="25"/>
    </row>
    <row r="170" spans="2:3" x14ac:dyDescent="0.35">
      <c r="B170" s="25"/>
      <c r="C170" s="25"/>
    </row>
    <row r="171" spans="2:3" x14ac:dyDescent="0.35">
      <c r="B171" s="25"/>
      <c r="C171" s="25"/>
    </row>
    <row r="172" spans="2:3" x14ac:dyDescent="0.35">
      <c r="B172" s="25"/>
      <c r="C172" s="25"/>
    </row>
    <row r="173" spans="2:3" x14ac:dyDescent="0.35">
      <c r="B173" s="25"/>
      <c r="C173" s="25"/>
    </row>
    <row r="174" spans="2:3" x14ac:dyDescent="0.35">
      <c r="B174" s="25"/>
      <c r="C174" s="25"/>
    </row>
    <row r="175" spans="2:3" x14ac:dyDescent="0.35">
      <c r="B175" s="25"/>
      <c r="C175" s="25"/>
    </row>
    <row r="176" spans="2:3" x14ac:dyDescent="0.35">
      <c r="B176" s="25"/>
      <c r="C176" s="25"/>
    </row>
    <row r="177" spans="2:3" x14ac:dyDescent="0.35">
      <c r="B177" s="25"/>
      <c r="C177" s="25"/>
    </row>
    <row r="178" spans="2:3" x14ac:dyDescent="0.35">
      <c r="B178" s="25"/>
      <c r="C178" s="25"/>
    </row>
    <row r="179" spans="2:3" x14ac:dyDescent="0.35">
      <c r="B179" s="25"/>
      <c r="C179" s="25"/>
    </row>
    <row r="180" spans="2:3" x14ac:dyDescent="0.35">
      <c r="B180" s="25"/>
      <c r="C180" s="25"/>
    </row>
    <row r="181" spans="2:3" x14ac:dyDescent="0.35">
      <c r="B181" s="25"/>
      <c r="C181" s="25"/>
    </row>
    <row r="182" spans="2:3" x14ac:dyDescent="0.35">
      <c r="B182" s="25"/>
      <c r="C182" s="25"/>
    </row>
    <row r="183" spans="2:3" x14ac:dyDescent="0.35">
      <c r="B183" s="25"/>
      <c r="C183" s="25"/>
    </row>
    <row r="184" spans="2:3" x14ac:dyDescent="0.35">
      <c r="B184" s="25"/>
      <c r="C184" s="25"/>
    </row>
    <row r="185" spans="2:3" x14ac:dyDescent="0.35">
      <c r="B185" s="25"/>
      <c r="C185" s="25"/>
    </row>
    <row r="186" spans="2:3" x14ac:dyDescent="0.35">
      <c r="B186" s="25"/>
      <c r="C186" s="25"/>
    </row>
    <row r="187" spans="2:3" x14ac:dyDescent="0.35">
      <c r="B187" s="25"/>
      <c r="C187" s="25"/>
    </row>
    <row r="188" spans="2:3" x14ac:dyDescent="0.35">
      <c r="B188" s="25"/>
      <c r="C188" s="25"/>
    </row>
    <row r="189" spans="2:3" x14ac:dyDescent="0.35">
      <c r="B189" s="25"/>
      <c r="C189" s="25"/>
    </row>
    <row r="190" spans="2:3" x14ac:dyDescent="0.35">
      <c r="B190" s="25"/>
      <c r="C190" s="25"/>
    </row>
    <row r="191" spans="2:3" x14ac:dyDescent="0.35">
      <c r="B191" s="25"/>
      <c r="C191" s="25"/>
    </row>
    <row r="192" spans="2:3" x14ac:dyDescent="0.35">
      <c r="B192" s="25"/>
      <c r="C192" s="25"/>
    </row>
    <row r="193" spans="2:3" x14ac:dyDescent="0.35">
      <c r="B193" s="25"/>
      <c r="C193" s="25"/>
    </row>
    <row r="194" spans="2:3" x14ac:dyDescent="0.35">
      <c r="B194" s="25"/>
      <c r="C194" s="25"/>
    </row>
    <row r="195" spans="2:3" x14ac:dyDescent="0.35">
      <c r="B195" s="25"/>
      <c r="C195" s="25"/>
    </row>
    <row r="196" spans="2:3" x14ac:dyDescent="0.35">
      <c r="B196" s="25"/>
      <c r="C196" s="25"/>
    </row>
    <row r="197" spans="2:3" x14ac:dyDescent="0.35">
      <c r="B197" s="25"/>
      <c r="C197" s="25"/>
    </row>
    <row r="198" spans="2:3" x14ac:dyDescent="0.35">
      <c r="B198" s="25"/>
      <c r="C198" s="25"/>
    </row>
    <row r="199" spans="2:3" x14ac:dyDescent="0.35">
      <c r="B199" s="25"/>
      <c r="C199" s="25"/>
    </row>
    <row r="200" spans="2:3" x14ac:dyDescent="0.35">
      <c r="B200" s="25"/>
      <c r="C200" s="25"/>
    </row>
    <row r="201" spans="2:3" x14ac:dyDescent="0.35">
      <c r="B201" s="25"/>
      <c r="C201" s="25"/>
    </row>
    <row r="202" spans="2:3" x14ac:dyDescent="0.35">
      <c r="B202" s="25"/>
      <c r="C202" s="25"/>
    </row>
    <row r="203" spans="2:3" x14ac:dyDescent="0.35">
      <c r="B203" s="25"/>
      <c r="C203" s="25"/>
    </row>
    <row r="204" spans="2:3" x14ac:dyDescent="0.35">
      <c r="B204" s="25"/>
      <c r="C204" s="25"/>
    </row>
    <row r="205" spans="2:3" x14ac:dyDescent="0.35">
      <c r="B205" s="25"/>
      <c r="C205" s="25"/>
    </row>
    <row r="206" spans="2:3" x14ac:dyDescent="0.35">
      <c r="B206" s="25"/>
      <c r="C206" s="25"/>
    </row>
    <row r="207" spans="2:3" x14ac:dyDescent="0.35">
      <c r="B207" s="25"/>
      <c r="C207" s="25"/>
    </row>
    <row r="208" spans="2:3" x14ac:dyDescent="0.35">
      <c r="B208" s="25"/>
      <c r="C208" s="25"/>
    </row>
    <row r="209" spans="2:3" x14ac:dyDescent="0.35">
      <c r="B209" s="25"/>
      <c r="C209" s="25"/>
    </row>
    <row r="210" spans="2:3" x14ac:dyDescent="0.35">
      <c r="B210" s="25"/>
      <c r="C210" s="25"/>
    </row>
    <row r="211" spans="2:3" x14ac:dyDescent="0.35">
      <c r="B211" s="25"/>
      <c r="C211" s="25"/>
    </row>
    <row r="212" spans="2:3" x14ac:dyDescent="0.35">
      <c r="B212" s="25"/>
      <c r="C212" s="25"/>
    </row>
    <row r="213" spans="2:3" x14ac:dyDescent="0.35">
      <c r="B213" s="25"/>
      <c r="C213" s="25"/>
    </row>
    <row r="214" spans="2:3" x14ac:dyDescent="0.35">
      <c r="B214" s="25"/>
      <c r="C214" s="25"/>
    </row>
    <row r="215" spans="2:3" x14ac:dyDescent="0.35">
      <c r="B215" s="25"/>
      <c r="C215" s="25"/>
    </row>
    <row r="216" spans="2:3" x14ac:dyDescent="0.35">
      <c r="B216" s="25"/>
      <c r="C216" s="25"/>
    </row>
    <row r="217" spans="2:3" x14ac:dyDescent="0.35">
      <c r="B217" s="25"/>
      <c r="C217" s="25"/>
    </row>
    <row r="218" spans="2:3" x14ac:dyDescent="0.35">
      <c r="B218" s="25"/>
      <c r="C218" s="25"/>
    </row>
    <row r="219" spans="2:3" x14ac:dyDescent="0.35">
      <c r="B219" s="25"/>
      <c r="C219" s="25"/>
    </row>
    <row r="220" spans="2:3" x14ac:dyDescent="0.35">
      <c r="B220" s="25"/>
      <c r="C220" s="25"/>
    </row>
    <row r="221" spans="2:3" x14ac:dyDescent="0.35">
      <c r="B221" s="25"/>
      <c r="C221" s="25"/>
    </row>
    <row r="222" spans="2:3" x14ac:dyDescent="0.35">
      <c r="B222" s="25"/>
      <c r="C222" s="25"/>
    </row>
    <row r="223" spans="2:3" x14ac:dyDescent="0.35">
      <c r="B223" s="25"/>
      <c r="C223" s="25"/>
    </row>
    <row r="224" spans="2:3" x14ac:dyDescent="0.35">
      <c r="B224" s="25"/>
      <c r="C224" s="25"/>
    </row>
    <row r="225" spans="2:3" x14ac:dyDescent="0.35">
      <c r="B225" s="25"/>
      <c r="C225" s="25"/>
    </row>
    <row r="226" spans="2:3" x14ac:dyDescent="0.35">
      <c r="B226" s="25"/>
      <c r="C226" s="25"/>
    </row>
    <row r="227" spans="2:3" x14ac:dyDescent="0.35">
      <c r="B227" s="25"/>
      <c r="C227" s="25"/>
    </row>
  </sheetData>
  <autoFilter ref="A5:K147">
    <filterColumn colId="6" showButton="0"/>
    <filterColumn colId="7" showButton="0"/>
  </autoFilter>
  <mergeCells count="192">
    <mergeCell ref="B16:C16"/>
    <mergeCell ref="B39:C39"/>
    <mergeCell ref="K98:K111"/>
    <mergeCell ref="B98:B111"/>
    <mergeCell ref="A98:A112"/>
    <mergeCell ref="D98:D111"/>
    <mergeCell ref="E98:E111"/>
    <mergeCell ref="F98:F111"/>
    <mergeCell ref="B148:C148"/>
    <mergeCell ref="A68:A73"/>
    <mergeCell ref="A75:A81"/>
    <mergeCell ref="A82:A97"/>
    <mergeCell ref="A113:A121"/>
    <mergeCell ref="A122:A130"/>
    <mergeCell ref="A131:A140"/>
    <mergeCell ref="A141:A148"/>
    <mergeCell ref="F141:F147"/>
    <mergeCell ref="G141:G147"/>
    <mergeCell ref="H141:H147"/>
    <mergeCell ref="I141:I147"/>
    <mergeCell ref="J141:J147"/>
    <mergeCell ref="K141:K147"/>
    <mergeCell ref="G131:G139"/>
    <mergeCell ref="H131:H139"/>
    <mergeCell ref="F131:F139"/>
    <mergeCell ref="I131:I139"/>
    <mergeCell ref="J131:J139"/>
    <mergeCell ref="K131:K139"/>
    <mergeCell ref="F122:F129"/>
    <mergeCell ref="G122:G129"/>
    <mergeCell ref="H122:H129"/>
    <mergeCell ref="D7:D15"/>
    <mergeCell ref="E7:E15"/>
    <mergeCell ref="E82:E88"/>
    <mergeCell ref="E26:E33"/>
    <mergeCell ref="D26:D33"/>
    <mergeCell ref="K82:K88"/>
    <mergeCell ref="I82:I88"/>
    <mergeCell ref="J82:J88"/>
    <mergeCell ref="F113:F120"/>
    <mergeCell ref="G113:G120"/>
    <mergeCell ref="H113:H120"/>
    <mergeCell ref="I113:I120"/>
    <mergeCell ref="J113:J120"/>
    <mergeCell ref="G98:G111"/>
    <mergeCell ref="H98:H111"/>
    <mergeCell ref="I98:I111"/>
    <mergeCell ref="J98:J111"/>
    <mergeCell ref="K75:K80"/>
    <mergeCell ref="F35:F38"/>
    <mergeCell ref="A26:A34"/>
    <mergeCell ref="D68:D73"/>
    <mergeCell ref="B74:C74"/>
    <mergeCell ref="B81:C81"/>
    <mergeCell ref="B141:B147"/>
    <mergeCell ref="D141:D147"/>
    <mergeCell ref="E141:E147"/>
    <mergeCell ref="D131:D139"/>
    <mergeCell ref="E131:E139"/>
    <mergeCell ref="B140:C140"/>
    <mergeCell ref="B122:B129"/>
    <mergeCell ref="D122:D129"/>
    <mergeCell ref="E122:E129"/>
    <mergeCell ref="B131:B138"/>
    <mergeCell ref="E68:E73"/>
    <mergeCell ref="B97:C97"/>
    <mergeCell ref="D82:D88"/>
    <mergeCell ref="A40:A44"/>
    <mergeCell ref="B40:B44"/>
    <mergeCell ref="E40:E44"/>
    <mergeCell ref="E59:E66"/>
    <mergeCell ref="B58:C58"/>
    <mergeCell ref="B53:B57"/>
    <mergeCell ref="E53:E57"/>
    <mergeCell ref="A17:A25"/>
    <mergeCell ref="K26:K33"/>
    <mergeCell ref="J26:J33"/>
    <mergeCell ref="I26:I33"/>
    <mergeCell ref="H26:H33"/>
    <mergeCell ref="G26:G33"/>
    <mergeCell ref="F26:F33"/>
    <mergeCell ref="F53:F57"/>
    <mergeCell ref="B17:B24"/>
    <mergeCell ref="K53:K57"/>
    <mergeCell ref="A59:A66"/>
    <mergeCell ref="B59:B66"/>
    <mergeCell ref="A53:A57"/>
    <mergeCell ref="G40:G44"/>
    <mergeCell ref="H40:H44"/>
    <mergeCell ref="J59:J66"/>
    <mergeCell ref="K59:K66"/>
    <mergeCell ref="A46:A52"/>
    <mergeCell ref="B34:C34"/>
    <mergeCell ref="B45:C45"/>
    <mergeCell ref="H46:H51"/>
    <mergeCell ref="I46:I51"/>
    <mergeCell ref="B35:B38"/>
    <mergeCell ref="D35:D38"/>
    <mergeCell ref="E35:E38"/>
    <mergeCell ref="F59:F66"/>
    <mergeCell ref="G35:G38"/>
    <mergeCell ref="H35:H38"/>
    <mergeCell ref="H59:H66"/>
    <mergeCell ref="I59:I66"/>
    <mergeCell ref="G53:G57"/>
    <mergeCell ref="H53:H57"/>
    <mergeCell ref="I53:I57"/>
    <mergeCell ref="K40:K44"/>
    <mergeCell ref="A7:A16"/>
    <mergeCell ref="B67:C67"/>
    <mergeCell ref="I122:I129"/>
    <mergeCell ref="J122:J129"/>
    <mergeCell ref="K122:K129"/>
    <mergeCell ref="K113:K120"/>
    <mergeCell ref="D89:D96"/>
    <mergeCell ref="B82:B96"/>
    <mergeCell ref="E89:E96"/>
    <mergeCell ref="F89:F96"/>
    <mergeCell ref="G89:G96"/>
    <mergeCell ref="H89:H96"/>
    <mergeCell ref="I89:I96"/>
    <mergeCell ref="J89:J96"/>
    <mergeCell ref="K89:K96"/>
    <mergeCell ref="B113:B120"/>
    <mergeCell ref="D113:D120"/>
    <mergeCell ref="E113:E120"/>
    <mergeCell ref="F82:F88"/>
    <mergeCell ref="G82:G88"/>
    <mergeCell ref="H82:H88"/>
    <mergeCell ref="K68:K73"/>
    <mergeCell ref="J68:J73"/>
    <mergeCell ref="A35:A38"/>
    <mergeCell ref="K5:K6"/>
    <mergeCell ref="A1:K2"/>
    <mergeCell ref="A3:L3"/>
    <mergeCell ref="A4:J4"/>
    <mergeCell ref="A5:A6"/>
    <mergeCell ref="B5:B6"/>
    <mergeCell ref="C5:C6"/>
    <mergeCell ref="D5:D6"/>
    <mergeCell ref="E5:E6"/>
    <mergeCell ref="F5:F6"/>
    <mergeCell ref="G5:I5"/>
    <mergeCell ref="J5:J6"/>
    <mergeCell ref="K7:K15"/>
    <mergeCell ref="J17:J24"/>
    <mergeCell ref="K17:K24"/>
    <mergeCell ref="E17:E24"/>
    <mergeCell ref="H17:H24"/>
    <mergeCell ref="I17:I24"/>
    <mergeCell ref="F17:F24"/>
    <mergeCell ref="G17:G24"/>
    <mergeCell ref="D59:D66"/>
    <mergeCell ref="G59:G66"/>
    <mergeCell ref="D40:D44"/>
    <mergeCell ref="D46:D51"/>
    <mergeCell ref="E46:E51"/>
    <mergeCell ref="F46:F51"/>
    <mergeCell ref="G46:G51"/>
    <mergeCell ref="D17:D24"/>
    <mergeCell ref="F40:F44"/>
    <mergeCell ref="I35:I38"/>
    <mergeCell ref="K35:K38"/>
    <mergeCell ref="I40:I44"/>
    <mergeCell ref="J40:J44"/>
    <mergeCell ref="J46:J51"/>
    <mergeCell ref="K46:K51"/>
    <mergeCell ref="F7:F15"/>
    <mergeCell ref="G7:G15"/>
    <mergeCell ref="H7:H15"/>
    <mergeCell ref="I7:I15"/>
    <mergeCell ref="J7:J15"/>
    <mergeCell ref="B52:C52"/>
    <mergeCell ref="B46:B51"/>
    <mergeCell ref="B26:B33"/>
    <mergeCell ref="J53:J57"/>
    <mergeCell ref="J75:J80"/>
    <mergeCell ref="D75:D80"/>
    <mergeCell ref="E75:E80"/>
    <mergeCell ref="B68:B73"/>
    <mergeCell ref="I68:I73"/>
    <mergeCell ref="H68:H73"/>
    <mergeCell ref="G68:G73"/>
    <mergeCell ref="F68:F73"/>
    <mergeCell ref="F75:F80"/>
    <mergeCell ref="D53:D57"/>
    <mergeCell ref="J35:J38"/>
    <mergeCell ref="B75:B80"/>
    <mergeCell ref="G75:G80"/>
    <mergeCell ref="H75:H80"/>
    <mergeCell ref="I75:I80"/>
    <mergeCell ref="B7:B15"/>
  </mergeCells>
  <pageMargins left="0.19685039370078741" right="0.19685039370078741" top="0.39370078740157483" bottom="0.19685039370078741" header="0.31496062992125984" footer="0.31496062992125984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20.05.19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Павлова Татьяна Сергеевна</cp:lastModifiedBy>
  <cp:lastPrinted>2024-06-03T10:53:34Z</cp:lastPrinted>
  <dcterms:created xsi:type="dcterms:W3CDTF">2016-01-21T04:36:45Z</dcterms:created>
  <dcterms:modified xsi:type="dcterms:W3CDTF">2024-06-03T10:53:37Z</dcterms:modified>
</cp:coreProperties>
</file>